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043714B-7F42-4DCC-966B-2CA4899C394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 Precios Constantes" sheetId="1" r:id="rId1"/>
    <sheet name="a Precios Corrientes" sheetId="2" r:id="rId2"/>
    <sheet name="variación %" sheetId="3" r:id="rId3"/>
  </sheets>
  <definedNames>
    <definedName name="FemaleDa">#REF!</definedName>
    <definedName name="Input_File">#REF!</definedName>
    <definedName name="MaleData">#REF!</definedName>
    <definedName name="Maximum">#REF!</definedName>
    <definedName name="Maximum_used">#REF!</definedName>
    <definedName name="Pyramid_Filename">#REF!</definedName>
    <definedName name="Pyramid_Title">#REF!</definedName>
    <definedName name="Stop_at_age">#REF!</definedName>
    <definedName name="Test">#REF!</definedName>
    <definedName name="TIT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J33" i="2"/>
  <c r="V15" i="2" l="1"/>
  <c r="Z67" i="1"/>
  <c r="C22" i="3" l="1"/>
  <c r="V7" i="2" l="1"/>
  <c r="V5" i="2" s="1"/>
  <c r="V16" i="1" l="1"/>
  <c r="V8" i="1" l="1"/>
  <c r="V6" i="1" s="1"/>
  <c r="C19" i="3" l="1"/>
  <c r="Y66" i="1"/>
  <c r="U7" i="2" l="1"/>
  <c r="U15" i="2"/>
  <c r="U16" i="1"/>
  <c r="U8" i="1"/>
  <c r="U5" i="2" l="1"/>
  <c r="U6" i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3" i="3"/>
  <c r="C21" i="3" l="1"/>
  <c r="T7" i="2"/>
  <c r="T8" i="1" l="1"/>
  <c r="T15" i="2" l="1"/>
  <c r="T5" i="2" s="1"/>
  <c r="B15" i="2" l="1"/>
  <c r="S15" i="2" l="1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S7" i="2"/>
  <c r="R7" i="2"/>
  <c r="Q7" i="2"/>
  <c r="P7" i="2"/>
  <c r="O7" i="2"/>
  <c r="N7" i="2"/>
  <c r="M7" i="2"/>
  <c r="M5" i="2" s="1"/>
  <c r="L7" i="2"/>
  <c r="K7" i="2"/>
  <c r="J7" i="2"/>
  <c r="I7" i="2"/>
  <c r="H7" i="2"/>
  <c r="G7" i="2"/>
  <c r="F7" i="2"/>
  <c r="E7" i="2"/>
  <c r="E5" i="2" s="1"/>
  <c r="D7" i="2"/>
  <c r="C7" i="2"/>
  <c r="B7" i="2"/>
  <c r="B5" i="2" s="1"/>
  <c r="Q5" i="2" l="1"/>
  <c r="I5" i="2"/>
  <c r="C5" i="2"/>
  <c r="G5" i="2"/>
  <c r="K5" i="2"/>
  <c r="O5" i="2"/>
  <c r="S5" i="2"/>
  <c r="D5" i="2"/>
  <c r="H5" i="2"/>
  <c r="L5" i="2"/>
  <c r="P5" i="2"/>
  <c r="F5" i="2"/>
  <c r="J5" i="2"/>
  <c r="N5" i="2"/>
  <c r="R5" i="2"/>
  <c r="T16" i="1"/>
  <c r="T6" i="1" l="1"/>
  <c r="S16" i="1" l="1"/>
  <c r="S8" i="1"/>
  <c r="B8" i="1"/>
  <c r="B16" i="1"/>
  <c r="S6" i="1" l="1"/>
  <c r="B6" i="1"/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C8" i="1"/>
  <c r="D8" i="1"/>
  <c r="E8" i="1"/>
  <c r="F8" i="1"/>
  <c r="G8" i="1"/>
  <c r="G6" i="1" s="1"/>
  <c r="H8" i="1"/>
  <c r="I8" i="1"/>
  <c r="I6" i="1" s="1"/>
  <c r="J8" i="1"/>
  <c r="K8" i="1"/>
  <c r="L8" i="1"/>
  <c r="M8" i="1"/>
  <c r="N8" i="1"/>
  <c r="O8" i="1"/>
  <c r="O6" i="1" s="1"/>
  <c r="P8" i="1"/>
  <c r="P6" i="1" s="1"/>
  <c r="Q8" i="1"/>
  <c r="R8" i="1"/>
  <c r="K6" i="1" l="1"/>
  <c r="L6" i="1"/>
  <c r="C6" i="1"/>
  <c r="R6" i="1"/>
  <c r="Q6" i="1"/>
  <c r="E6" i="1"/>
  <c r="N6" i="1"/>
  <c r="D6" i="1"/>
  <c r="J6" i="1"/>
  <c r="H6" i="1"/>
  <c r="F6" i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UsuarioCXntbk</author>
  </authors>
  <commentList>
    <comment ref="T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serie con datos de senasa</t>
        </r>
      </text>
    </comment>
    <comment ref="U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 revisar IPI</t>
        </r>
      </text>
    </comment>
    <comment ref="V10" authorId="0" shapeId="0" xr:uid="{068B91FD-E84B-4875-8C0F-7F5F0FE06DBF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revisado 28/11/25</t>
        </r>
      </text>
    </comment>
    <comment ref="U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
</t>
        </r>
      </text>
    </comment>
    <comment ref="V11" authorId="0" shapeId="0" xr:uid="{8795358F-7ED0-4008-9AF5-AF41CC65477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revisado el 28/11/25
</t>
        </r>
      </text>
    </comment>
    <comment ref="U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estimado 2023</t>
        </r>
      </text>
    </comment>
    <comment ref="V12" authorId="0" shapeId="0" xr:uid="{BF906D63-CBD4-4D27-B262-D32DE5016E83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revisado el 28/11/25
</t>
        </r>
      </text>
    </comment>
    <comment ref="U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</t>
        </r>
      </text>
    </comment>
    <comment ref="V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datos estimado 2024
falta sep a diciembre de la serie de cemento oficial
revisado 28/11/25
</t>
        </r>
      </text>
    </comment>
    <comment ref="T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Mineria con algunas series estimadas.
</t>
        </r>
      </text>
    </comment>
    <comment ref="U1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</t>
        </r>
      </text>
    </comment>
    <comment ref="T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Sector Actualizado todo 2022.</t>
        </r>
      </text>
    </comment>
    <comment ref="T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Actualizado todo 2022!!!</t>
        </r>
      </text>
    </comment>
    <comment ref="U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</t>
        </r>
      </text>
    </comment>
    <comment ref="U2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UsuarioCXntbk</author>
  </authors>
  <commentList>
    <comment ref="U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agro 2023</t>
        </r>
      </text>
    </comment>
    <comment ref="V9" authorId="0" shapeId="0" xr:uid="{1F61DAB0-2337-4109-B8B3-C4E23ABCE868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revisado 28/11/25</t>
        </r>
      </text>
    </comment>
    <comment ref="U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
2023</t>
        </r>
      </text>
    </comment>
    <comment ref="V10" authorId="0" shapeId="0" xr:uid="{195404D9-6D88-4ADB-A934-674C58AAF62A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revisado el 28/11/25</t>
        </r>
      </text>
    </comment>
    <comment ref="U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estimado 2023
</t>
        </r>
      </text>
    </comment>
    <comment ref="U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
</t>
        </r>
      </text>
    </comment>
    <comment ref="V13" authorId="0" shapeId="0" xr:uid="{F64A7842-C6FB-43A4-83C6-E3B3D6F9636F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revisado 28/11/25</t>
        </r>
      </text>
    </comment>
    <comment ref="U25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UsuarioCXntbk:</t>
        </r>
        <r>
          <rPr>
            <sz val="9"/>
            <color indexed="81"/>
            <rFont val="Tahoma"/>
            <family val="2"/>
          </rPr>
          <t xml:space="preserve">
definitivo 2023 a cambiar ipi </t>
        </r>
      </text>
    </comment>
  </commentList>
</comments>
</file>

<file path=xl/sharedStrings.xml><?xml version="1.0" encoding="utf-8"?>
<sst xmlns="http://schemas.openxmlformats.org/spreadsheetml/2006/main" count="56" uniqueCount="34">
  <si>
    <t>En Miles de Pesos</t>
  </si>
  <si>
    <t>Miles de $ a precios de 2004</t>
  </si>
  <si>
    <t>PRODUCTO BRUTO GEOGRÁFICO</t>
  </si>
  <si>
    <t>SECTORES PRODUCTORES DE BIENES</t>
  </si>
  <si>
    <t>A - AGRICULTURA, GANADERÍA, CAZA Y SILVIC.</t>
  </si>
  <si>
    <t>C - MINERÍA</t>
  </si>
  <si>
    <t>D - INDUSTRIA MANUFACTURERA</t>
  </si>
  <si>
    <t>E - SUMINISTRO DE ELECTRICIDAD, GAS Y AGUA</t>
  </si>
  <si>
    <t>F - CONSTRUCCIÓN</t>
  </si>
  <si>
    <t>SECTORES PRODUCTORES DE SERVICIOS</t>
  </si>
  <si>
    <t>G - COMERCIO AL POR MAYOR Y AL POR MENOR</t>
  </si>
  <si>
    <t>H - HOTELES Y RESTAURANTES</t>
  </si>
  <si>
    <t>I  -  TRANSPORTE, ALMACENAMIENTO Y COMUNIC.</t>
  </si>
  <si>
    <t>J -  INTERMEDIACIÓN FINANCIERA</t>
  </si>
  <si>
    <t>K - ACTIVIDADES INMOB, EMPRESARIALES Y DE ALQ.</t>
  </si>
  <si>
    <t>L -  ADMINISTRACIÓN PÚBLICA Y DEFENSA</t>
  </si>
  <si>
    <t>M - ENSEÑANZA</t>
  </si>
  <si>
    <t>N - SERVICIOS SOCIALES Y DE SALUD</t>
  </si>
  <si>
    <t>O - OTRAS ACTIVIDADES DE Ss COMUNITARIOS, ETC.</t>
  </si>
  <si>
    <t>P - HOGARES PRIVADOS CON SERVICIO DOMÉSTICO</t>
  </si>
  <si>
    <r>
      <t>Fuente:</t>
    </r>
    <r>
      <rPr>
        <sz val="9"/>
        <rFont val="Arial"/>
        <family val="2"/>
      </rPr>
      <t xml:space="preserve"> Dirección Provincial de Estadistícas y Censos</t>
    </r>
  </si>
  <si>
    <t>* Valores provisorios</t>
  </si>
  <si>
    <t>2022*</t>
  </si>
  <si>
    <t>Miles de $ corrientes</t>
  </si>
  <si>
    <t xml:space="preserve"> </t>
  </si>
  <si>
    <t>Año</t>
  </si>
  <si>
    <t>Variación Anual PBG (%)</t>
  </si>
  <si>
    <t>-</t>
  </si>
  <si>
    <t>2023 *</t>
  </si>
  <si>
    <t>2023*</t>
  </si>
  <si>
    <t>2024*</t>
  </si>
  <si>
    <t>2024 *</t>
  </si>
  <si>
    <t>Producto Bruto Geográfico de la Provincia de Jujuy a precios básicos, por categoría, en precios de 2004. Años 2004-2024</t>
  </si>
  <si>
    <t>Producto Bruto Geográfico de la Provincia de Jujuy a precios básicos, por categoría, en precios corrientes. Años 2004-2024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</si>
</sst>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0.0"/>
    <numFmt numFmtId="167" formatCode="0.0%"/>
    <numFmt numFmtId="168" formatCode="_ &quot;$&quot;\ * #,##0.00_ ;_ &quot;$&quot;\ * \-#,##0.00_ ;_ &quot;$&quot;\ * &quot;-&quot;??_ ;_ @_ "/>
    <numFmt numFmtId="169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8"/>
      <name val="Courier"/>
      <family val="3"/>
    </font>
    <font>
      <sz val="8"/>
      <name val="Calibri"/>
      <family val="2"/>
      <scheme val="minor"/>
    </font>
    <font>
      <u/>
      <sz val="8"/>
      <color indexed="12"/>
      <name val="Courier"/>
      <family val="3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6" applyNumberFormat="0" applyAlignment="0" applyProtection="0"/>
    <xf numFmtId="0" fontId="16" fillId="6" borderId="7" applyNumberFormat="0" applyAlignment="0" applyProtection="0"/>
    <xf numFmtId="0" fontId="17" fillId="6" borderId="6" applyNumberFormat="0" applyAlignment="0" applyProtection="0"/>
    <xf numFmtId="0" fontId="18" fillId="0" borderId="8" applyNumberFormat="0" applyFill="0" applyAlignment="0" applyProtection="0"/>
    <xf numFmtId="0" fontId="19" fillId="7" borderId="9" applyNumberFormat="0" applyAlignment="0" applyProtection="0"/>
    <xf numFmtId="0" fontId="20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4" fillId="0" borderId="0"/>
    <xf numFmtId="165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" fillId="0" borderId="0"/>
    <xf numFmtId="0" fontId="28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4" fillId="0" borderId="1" xfId="0" applyFont="1" applyFill="1" applyBorder="1"/>
    <xf numFmtId="0" fontId="2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/>
    <xf numFmtId="3" fontId="2" fillId="0" borderId="1" xfId="1" applyNumberFormat="1" applyFont="1" applyBorder="1"/>
    <xf numFmtId="0" fontId="4" fillId="0" borderId="0" xfId="0" applyFont="1" applyFill="1" applyBorder="1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Fill="1" applyBorder="1"/>
    <xf numFmtId="3" fontId="0" fillId="0" borderId="2" xfId="0" applyNumberFormat="1" applyBorder="1"/>
    <xf numFmtId="0" fontId="3" fillId="0" borderId="0" xfId="0" applyFont="1" applyFill="1" applyBorder="1"/>
    <xf numFmtId="3" fontId="4" fillId="0" borderId="0" xfId="0" applyNumberFormat="1" applyFont="1" applyFill="1" applyBorder="1"/>
    <xf numFmtId="1" fontId="0" fillId="0" borderId="0" xfId="0" applyNumberFormat="1"/>
    <xf numFmtId="10" fontId="0" fillId="0" borderId="0" xfId="2" applyNumberFormat="1" applyFont="1"/>
    <xf numFmtId="10" fontId="8" fillId="0" borderId="0" xfId="2" applyNumberFormat="1" applyFont="1"/>
    <xf numFmtId="3" fontId="2" fillId="0" borderId="0" xfId="1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33" borderId="0" xfId="0" applyFont="1" applyFill="1" applyAlignment="1">
      <alignment horizontal="left"/>
    </xf>
    <xf numFmtId="0" fontId="0" fillId="33" borderId="0" xfId="0" applyFill="1"/>
    <xf numFmtId="0" fontId="4" fillId="33" borderId="1" xfId="0" applyFont="1" applyFill="1" applyBorder="1"/>
    <xf numFmtId="0" fontId="2" fillId="33" borderId="1" xfId="0" applyFont="1" applyFill="1" applyBorder="1" applyAlignment="1">
      <alignment horizontal="center"/>
    </xf>
    <xf numFmtId="0" fontId="3" fillId="33" borderId="1" xfId="0" applyFont="1" applyFill="1" applyBorder="1"/>
    <xf numFmtId="3" fontId="2" fillId="33" borderId="1" xfId="0" applyNumberFormat="1" applyFont="1" applyFill="1" applyBorder="1"/>
    <xf numFmtId="0" fontId="4" fillId="33" borderId="0" xfId="0" applyFont="1" applyFill="1" applyBorder="1"/>
    <xf numFmtId="3" fontId="0" fillId="33" borderId="0" xfId="1" applyNumberFormat="1" applyFont="1" applyFill="1"/>
    <xf numFmtId="3" fontId="0" fillId="33" borderId="1" xfId="0" applyNumberFormat="1" applyFill="1" applyBorder="1"/>
    <xf numFmtId="9" fontId="0" fillId="33" borderId="0" xfId="2" applyFont="1" applyFill="1"/>
    <xf numFmtId="0" fontId="4" fillId="33" borderId="2" xfId="0" applyFont="1" applyFill="1" applyBorder="1"/>
    <xf numFmtId="0" fontId="0" fillId="33" borderId="2" xfId="0" applyFill="1" applyBorder="1"/>
    <xf numFmtId="0" fontId="4" fillId="33" borderId="0" xfId="0" applyFont="1" applyFill="1" applyAlignment="1">
      <alignment horizontal="left"/>
    </xf>
    <xf numFmtId="0" fontId="0" fillId="0" borderId="0" xfId="0" applyFill="1"/>
    <xf numFmtId="3" fontId="2" fillId="0" borderId="0" xfId="0" applyNumberFormat="1" applyFont="1" applyFill="1" applyBorder="1"/>
    <xf numFmtId="166" fontId="0" fillId="0" borderId="0" xfId="0" applyNumberFormat="1"/>
    <xf numFmtId="167" fontId="8" fillId="0" borderId="0" xfId="2" applyNumberFormat="1" applyFont="1"/>
    <xf numFmtId="0" fontId="2" fillId="0" borderId="0" xfId="0" applyFont="1"/>
    <xf numFmtId="1" fontId="0" fillId="0" borderId="0" xfId="0" applyNumberFormat="1" applyAlignment="1">
      <alignment horizontal="center" vertical="center"/>
    </xf>
    <xf numFmtId="0" fontId="0" fillId="33" borderId="1" xfId="0" applyFill="1" applyBorder="1"/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0" fontId="0" fillId="0" borderId="0" xfId="0" applyFill="1" applyBorder="1"/>
    <xf numFmtId="1" fontId="0" fillId="0" borderId="0" xfId="0" applyNumberFormat="1"/>
    <xf numFmtId="0" fontId="2" fillId="0" borderId="1" xfId="0" applyFont="1" applyFill="1" applyBorder="1" applyAlignment="1">
      <alignment horizontal="center"/>
    </xf>
    <xf numFmtId="3" fontId="2" fillId="0" borderId="2" xfId="1" applyNumberFormat="1" applyFont="1" applyFill="1" applyBorder="1"/>
    <xf numFmtId="3" fontId="4" fillId="0" borderId="1" xfId="0" applyNumberFormat="1" applyFont="1" applyFill="1" applyBorder="1"/>
    <xf numFmtId="3" fontId="0" fillId="0" borderId="1" xfId="0" applyNumberFormat="1" applyFill="1" applyBorder="1"/>
    <xf numFmtId="0" fontId="0" fillId="0" borderId="0" xfId="0" applyAlignment="1">
      <alignment horizontal="right"/>
    </xf>
    <xf numFmtId="3" fontId="0" fillId="33" borderId="0" xfId="0" applyNumberFormat="1" applyFill="1" applyBorder="1"/>
    <xf numFmtId="3" fontId="2" fillId="33" borderId="0" xfId="0" applyNumberFormat="1" applyFont="1" applyFill="1" applyBorder="1"/>
    <xf numFmtId="0" fontId="0" fillId="33" borderId="0" xfId="0" applyFill="1" applyBorder="1"/>
    <xf numFmtId="0" fontId="4" fillId="34" borderId="0" xfId="0" applyFont="1" applyFill="1" applyBorder="1"/>
    <xf numFmtId="3" fontId="0" fillId="34" borderId="0" xfId="1" applyNumberFormat="1" applyFont="1" applyFill="1"/>
    <xf numFmtId="3" fontId="0" fillId="34" borderId="0" xfId="0" applyNumberFormat="1" applyFill="1"/>
    <xf numFmtId="3" fontId="0" fillId="34" borderId="0" xfId="0" applyNumberFormat="1" applyFill="1" applyBorder="1"/>
    <xf numFmtId="10" fontId="0" fillId="33" borderId="0" xfId="2" applyNumberFormat="1" applyFont="1" applyFill="1"/>
    <xf numFmtId="3" fontId="4" fillId="34" borderId="0" xfId="0" applyNumberFormat="1" applyFont="1" applyFill="1" applyBorder="1"/>
    <xf numFmtId="3" fontId="0" fillId="34" borderId="0" xfId="0" applyNumberFormat="1" applyFont="1" applyFill="1"/>
    <xf numFmtId="10" fontId="0" fillId="0" borderId="0" xfId="2" applyNumberFormat="1" applyFont="1" applyFill="1"/>
    <xf numFmtId="1" fontId="0" fillId="0" borderId="0" xfId="0" applyNumberFormat="1" applyFill="1"/>
    <xf numFmtId="3" fontId="26" fillId="34" borderId="0" xfId="0" applyNumberFormat="1" applyFont="1" applyFill="1" applyBorder="1"/>
    <xf numFmtId="3" fontId="0" fillId="34" borderId="0" xfId="0" applyNumberFormat="1" applyFont="1" applyFill="1" applyBorder="1"/>
    <xf numFmtId="3" fontId="32" fillId="0" borderId="0" xfId="0" applyNumberFormat="1" applyFont="1" applyFill="1" applyBorder="1" applyAlignment="1">
      <alignment horizontal="center"/>
    </xf>
    <xf numFmtId="0" fontId="0" fillId="34" borderId="0" xfId="0" applyFill="1"/>
    <xf numFmtId="3" fontId="0" fillId="0" borderId="0" xfId="0" applyNumberFormat="1" applyFill="1" applyBorder="1"/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" fontId="0" fillId="0" borderId="0" xfId="0" applyNumberFormat="1"/>
    <xf numFmtId="0" fontId="27" fillId="34" borderId="0" xfId="0" applyFont="1" applyFill="1" applyBorder="1"/>
    <xf numFmtId="44" fontId="0" fillId="0" borderId="0" xfId="109" applyFont="1"/>
    <xf numFmtId="3" fontId="0" fillId="0" borderId="0" xfId="0" applyNumberFormat="1" applyFill="1" applyBorder="1"/>
    <xf numFmtId="44" fontId="0" fillId="0" borderId="0" xfId="109" applyFont="1"/>
    <xf numFmtId="3" fontId="0" fillId="0" borderId="0" xfId="0" applyNumberFormat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3" fontId="0" fillId="34" borderId="0" xfId="0" applyNumberFormat="1" applyFill="1" applyAlignment="1">
      <alignment horizontal="right" vertic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9" fontId="0" fillId="0" borderId="0" xfId="116" applyNumberFormat="1" applyFont="1" applyFill="1" applyBorder="1" applyAlignment="1">
      <alignment horizontal="center" vertical="center"/>
    </xf>
    <xf numFmtId="169" fontId="0" fillId="0" borderId="0" xfId="116" applyNumberFormat="1" applyFont="1" applyFill="1" applyBorder="1" applyAlignment="1">
      <alignment horizontal="center" vertical="center"/>
    </xf>
    <xf numFmtId="1" fontId="0" fillId="33" borderId="0" xfId="0" applyNumberFormat="1" applyFont="1" applyFill="1" applyBorder="1" applyAlignment="1">
      <alignment horizontal="center" vertical="center"/>
    </xf>
    <xf numFmtId="1" fontId="0" fillId="33" borderId="12" xfId="0" applyNumberFormat="1" applyFill="1" applyBorder="1" applyAlignment="1">
      <alignment horizontal="center" vertical="center"/>
    </xf>
    <xf numFmtId="1" fontId="0" fillId="33" borderId="13" xfId="0" applyNumberFormat="1" applyFill="1" applyBorder="1" applyAlignment="1">
      <alignment horizontal="center" vertical="center"/>
    </xf>
    <xf numFmtId="3" fontId="32" fillId="0" borderId="0" xfId="0" applyNumberFormat="1" applyFont="1" applyFill="1" applyBorder="1"/>
    <xf numFmtId="1" fontId="0" fillId="0" borderId="0" xfId="0" applyNumberFormat="1" applyFill="1" applyBorder="1"/>
    <xf numFmtId="3" fontId="32" fillId="0" borderId="0" xfId="108" applyNumberFormat="1" applyFont="1" applyFill="1" applyBorder="1"/>
    <xf numFmtId="0" fontId="0" fillId="0" borderId="0" xfId="0" applyBorder="1" applyAlignment="1">
      <alignment horizontal="center"/>
    </xf>
  </cellXfs>
  <cellStyles count="119">
    <cellStyle name="20% - Énfasis1" xfId="20" builtinId="30" customBuiltin="1"/>
    <cellStyle name="20% - Énfasis2" xfId="23" builtinId="34" customBuiltin="1"/>
    <cellStyle name="20% - Énfasis3" xfId="26" builtinId="38" customBuiltin="1"/>
    <cellStyle name="20% - Énfasis4" xfId="29" builtinId="42" customBuiltin="1"/>
    <cellStyle name="20% - Énfasis5" xfId="32" builtinId="46" customBuiltin="1"/>
    <cellStyle name="20% - Énfasis6" xfId="35" builtinId="50" customBuiltin="1"/>
    <cellStyle name="40% - Énfasis1" xfId="21" builtinId="31" customBuiltin="1"/>
    <cellStyle name="40% - Énfasis2" xfId="24" builtinId="35" customBuiltin="1"/>
    <cellStyle name="40% - Énfasis3" xfId="27" builtinId="39" customBuiltin="1"/>
    <cellStyle name="40% - Énfasis4" xfId="30" builtinId="43" customBuiltin="1"/>
    <cellStyle name="40% - Énfasis5" xfId="33" builtinId="47" customBuiltin="1"/>
    <cellStyle name="40% - Énfasis6" xfId="36" builtinId="51" customBuiltin="1"/>
    <cellStyle name="60% - Énfasis1" xfId="57" builtinId="32" customBuiltin="1"/>
    <cellStyle name="60% - Énfasis1 2" xfId="44" xr:uid="{00000000-0005-0000-0000-00000D000000}"/>
    <cellStyle name="60% - Énfasis2" xfId="58" builtinId="36" customBuiltin="1"/>
    <cellStyle name="60% - Énfasis2 2" xfId="45" xr:uid="{00000000-0005-0000-0000-00000F000000}"/>
    <cellStyle name="60% - Énfasis3" xfId="59" builtinId="40" customBuiltin="1"/>
    <cellStyle name="60% - Énfasis3 2" xfId="46" xr:uid="{00000000-0005-0000-0000-000011000000}"/>
    <cellStyle name="60% - Énfasis4" xfId="60" builtinId="44" customBuiltin="1"/>
    <cellStyle name="60% - Énfasis4 2" xfId="47" xr:uid="{00000000-0005-0000-0000-000013000000}"/>
    <cellStyle name="60% - Énfasis5" xfId="61" builtinId="48" customBuiltin="1"/>
    <cellStyle name="60% - Énfasis5 2" xfId="48" xr:uid="{00000000-0005-0000-0000-000015000000}"/>
    <cellStyle name="60% - Énfasis6" xfId="62" builtinId="52" customBuiltin="1"/>
    <cellStyle name="60% - Énfasis6 2" xfId="49" xr:uid="{00000000-0005-0000-0000-000017000000}"/>
    <cellStyle name="ANCLAS,REZONES Y SUS PARTES,DE FUNDICION,DE HIERRO O DE ACERO" xfId="38" xr:uid="{00000000-0005-0000-0000-000018000000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2" builtinId="33" customBuiltin="1"/>
    <cellStyle name="Énfasis3" xfId="25" builtinId="37" customBuiltin="1"/>
    <cellStyle name="Énfasis4" xfId="28" builtinId="41" customBuiltin="1"/>
    <cellStyle name="Énfasis5" xfId="31" builtinId="45" customBuiltin="1"/>
    <cellStyle name="Énfasis6" xfId="34" builtinId="49" customBuiltin="1"/>
    <cellStyle name="Entrada" xfId="10" builtinId="20" customBuiltin="1"/>
    <cellStyle name="Hipervínculo 2" xfId="83" xr:uid="{00000000-0005-0000-0000-000026000000}"/>
    <cellStyle name="Hipervínculo 2 2" xfId="97" xr:uid="{EEE44156-44B7-4F8F-8B37-AD83F59E445B}"/>
    <cellStyle name="Hipervínculo 3" xfId="96" xr:uid="{608EABDA-A8F9-40DD-BEEE-C062A85E6F67}"/>
    <cellStyle name="Incorrecto" xfId="9" builtinId="27" customBuiltin="1"/>
    <cellStyle name="Millares" xfId="1" builtinId="3"/>
    <cellStyle name="Millares 10" xfId="91" xr:uid="{00000000-0005-0000-0000-000029000000}"/>
    <cellStyle name="Millares 11" xfId="92" xr:uid="{6319DB49-50C0-46C0-A235-A52266673F7B}"/>
    <cellStyle name="Millares 12" xfId="107" xr:uid="{51D4E005-D7F2-4A17-B7B8-006294AF624B}"/>
    <cellStyle name="Millares 13" xfId="110" xr:uid="{D2E7A5B4-4E12-4880-A7CE-101B01ADE948}"/>
    <cellStyle name="Millares 14" xfId="116" xr:uid="{9FC235B0-07BB-4D9B-BCAA-48125067CDEA}"/>
    <cellStyle name="Millares 2" xfId="40" xr:uid="{00000000-0005-0000-0000-00002A000000}"/>
    <cellStyle name="Millares 2 2" xfId="54" xr:uid="{00000000-0005-0000-0000-00002B000000}"/>
    <cellStyle name="Millares 2 2 2" xfId="99" xr:uid="{AE766C54-5392-4F7A-99A6-54A0896E7F30}"/>
    <cellStyle name="Millares 2 3" xfId="67" xr:uid="{00000000-0005-0000-0000-00002C000000}"/>
    <cellStyle name="Millares 2 4" xfId="64" xr:uid="{00000000-0005-0000-0000-00002D000000}"/>
    <cellStyle name="Millares 2 5" xfId="76" xr:uid="{00000000-0005-0000-0000-00002E000000}"/>
    <cellStyle name="Millares 2 6" xfId="94" xr:uid="{CE22FE04-69CD-43C7-AE05-311663EECEA1}"/>
    <cellStyle name="Millares 2 7" xfId="112" xr:uid="{F39D57BD-6712-46F7-B397-CE24262BF0C3}"/>
    <cellStyle name="Millares 2 8" xfId="114" xr:uid="{F4BE8BF5-A6E3-44B1-9A2B-36379EE695AD}"/>
    <cellStyle name="Millares 3" xfId="37" xr:uid="{00000000-0005-0000-0000-00002F000000}"/>
    <cellStyle name="Millares 3 2" xfId="73" xr:uid="{00000000-0005-0000-0000-000030000000}"/>
    <cellStyle name="Millares 3 2 2" xfId="81" xr:uid="{00000000-0005-0000-0000-000031000000}"/>
    <cellStyle name="Millares 3 3" xfId="68" xr:uid="{00000000-0005-0000-0000-000032000000}"/>
    <cellStyle name="Millares 3 4" xfId="78" xr:uid="{00000000-0005-0000-0000-000033000000}"/>
    <cellStyle name="Millares 3 5" xfId="100" xr:uid="{0A4E450B-8BA4-42A4-8C9B-172A26A5C2A7}"/>
    <cellStyle name="Millares 3 6" xfId="111" xr:uid="{0537C087-F480-479F-B848-4DDBBB298F1D}"/>
    <cellStyle name="Millares 3 7" xfId="115" xr:uid="{26ECD994-5C12-4923-B274-6BCB1EE0F6E9}"/>
    <cellStyle name="Millares 4" xfId="50" xr:uid="{00000000-0005-0000-0000-000034000000}"/>
    <cellStyle name="Millares 4 2" xfId="74" xr:uid="{00000000-0005-0000-0000-000035000000}"/>
    <cellStyle name="Millares 4 2 2" xfId="82" xr:uid="{00000000-0005-0000-0000-000036000000}"/>
    <cellStyle name="Millares 4 3" xfId="71" xr:uid="{00000000-0005-0000-0000-000037000000}"/>
    <cellStyle name="Millares 4 4" xfId="79" xr:uid="{00000000-0005-0000-0000-000038000000}"/>
    <cellStyle name="Millares 4 5" xfId="98" xr:uid="{DCC7A6F0-BD1F-4FF3-A3F6-E93F68360131}"/>
    <cellStyle name="Millares 5" xfId="63" xr:uid="{00000000-0005-0000-0000-000039000000}"/>
    <cellStyle name="Millares 5 2" xfId="77" xr:uid="{00000000-0005-0000-0000-00003A000000}"/>
    <cellStyle name="Millares 6" xfId="72" xr:uid="{00000000-0005-0000-0000-00003B000000}"/>
    <cellStyle name="Millares 6 2" xfId="80" xr:uid="{00000000-0005-0000-0000-00003C000000}"/>
    <cellStyle name="Millares 7" xfId="75" xr:uid="{00000000-0005-0000-0000-00003D000000}"/>
    <cellStyle name="Millares 8" xfId="89" xr:uid="{00000000-0005-0000-0000-00003E000000}"/>
    <cellStyle name="Millares 9" xfId="90" xr:uid="{00000000-0005-0000-0000-00003F000000}"/>
    <cellStyle name="Moneda 2" xfId="42" xr:uid="{00000000-0005-0000-0000-000040000000}"/>
    <cellStyle name="Moneda 2 2" xfId="113" xr:uid="{E0BD826B-5C21-4CBA-822E-65F608F6ED49}"/>
    <cellStyle name="Moneda 3" xfId="51" xr:uid="{00000000-0005-0000-0000-000041000000}"/>
    <cellStyle name="Moneda 4" xfId="65" xr:uid="{00000000-0005-0000-0000-000042000000}"/>
    <cellStyle name="Moneda 5" xfId="88" xr:uid="{00000000-0005-0000-0000-000043000000}"/>
    <cellStyle name="Moneda 6" xfId="93" xr:uid="{C0B55CD6-972D-419C-89E9-08577AB788DB}"/>
    <cellStyle name="Moneda 7" xfId="108" xr:uid="{5F1BF038-A32E-4CE4-87E5-B898F512B390}"/>
    <cellStyle name="Moneda 8" xfId="109" xr:uid="{EC9BB89F-C1E6-4451-87D5-5BA750D1487B}"/>
    <cellStyle name="Neutral" xfId="56" builtinId="28" customBuiltin="1"/>
    <cellStyle name="Neutral 2" xfId="43" xr:uid="{00000000-0005-0000-0000-000045000000}"/>
    <cellStyle name="Normal" xfId="0" builtinId="0"/>
    <cellStyle name="Normal 2" xfId="41" xr:uid="{00000000-0005-0000-0000-000047000000}"/>
    <cellStyle name="Normal 2 2" xfId="53" xr:uid="{00000000-0005-0000-0000-000048000000}"/>
    <cellStyle name="Normal 2 2 2" xfId="52" xr:uid="{00000000-0005-0000-0000-000049000000}"/>
    <cellStyle name="Normal 2 2 2 2" xfId="86" xr:uid="{00000000-0005-0000-0000-00004A000000}"/>
    <cellStyle name="Normal 2 2 3" xfId="66" xr:uid="{00000000-0005-0000-0000-00004B000000}"/>
    <cellStyle name="Normal 2 2 4" xfId="101" xr:uid="{3A030B14-A2D6-4330-91FA-360E89F07C67}"/>
    <cellStyle name="Normal 2 3" xfId="69" xr:uid="{00000000-0005-0000-0000-00004C000000}"/>
    <cellStyle name="Normal 3" xfId="70" xr:uid="{00000000-0005-0000-0000-00004D000000}"/>
    <cellStyle name="Normal 3 2" xfId="85" xr:uid="{00000000-0005-0000-0000-00004E000000}"/>
    <cellStyle name="Normal 3 3" xfId="95" xr:uid="{EBFE1FE0-F19F-4D76-AC49-D6E23C5CE89A}"/>
    <cellStyle name="Normal 4" xfId="84" xr:uid="{00000000-0005-0000-0000-00004F000000}"/>
    <cellStyle name="Normal 5" xfId="106" xr:uid="{0048B205-BF19-472F-9A48-B949BD08DE2A}"/>
    <cellStyle name="Normal 69" xfId="39" xr:uid="{00000000-0005-0000-0000-000050000000}"/>
    <cellStyle name="Notas" xfId="16" builtinId="10" customBuiltin="1"/>
    <cellStyle name="Porcentaje" xfId="2" builtinId="5"/>
    <cellStyle name="Porcentaje 2" xfId="55" xr:uid="{00000000-0005-0000-0000-000053000000}"/>
    <cellStyle name="Porcentaje 2 2" xfId="87" xr:uid="{00000000-0005-0000-0000-000054000000}"/>
    <cellStyle name="Porcentaje 2 2 2" xfId="102" xr:uid="{83A71FF9-4FF9-4585-9AB2-9826A6796252}"/>
    <cellStyle name="Porcentaje 3" xfId="103" xr:uid="{BE0166F2-1F23-4B9E-B8BE-13F03F97A894}"/>
    <cellStyle name="Porcentual 2" xfId="104" xr:uid="{6EA1FECE-80D6-4D03-890A-A7E76FEE84DF}"/>
    <cellStyle name="Porcentual 2 2" xfId="105" xr:uid="{716C5D5C-0DE4-458A-92EB-962052710AC6}"/>
    <cellStyle name="Salida" xfId="11" builtinId="21" customBuiltin="1"/>
    <cellStyle name="style1562947953316 2" xfId="118" xr:uid="{085E397B-0EAC-4A59-92DA-D21D42E233D8}"/>
    <cellStyle name="style1562947953904 2" xfId="117" xr:uid="{7CB5EB3A-C893-49BD-835F-EC492F1A7BC3}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46117536219182E-2"/>
          <c:y val="2.1947870638904819E-2"/>
          <c:w val="0.90898874496273219"/>
          <c:h val="0.87382710665714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'variación %'!$C$1:$C$2</c:f>
              <c:strCache>
                <c:ptCount val="2"/>
                <c:pt idx="0">
                  <c:v>Variación Anual PBG (%)</c:v>
                </c:pt>
                <c:pt idx="1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'variación %'!$A$3:$A$22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2022*</c:v>
                </c:pt>
                <c:pt idx="18">
                  <c:v>2023*</c:v>
                </c:pt>
                <c:pt idx="19">
                  <c:v>2024*</c:v>
                </c:pt>
              </c:strCache>
            </c:strRef>
          </c:cat>
          <c:val>
            <c:numRef>
              <c:f>'variación %'!$C$3:$C$22</c:f>
              <c:numCache>
                <c:formatCode>0.0</c:formatCode>
                <c:ptCount val="20"/>
                <c:pt idx="0">
                  <c:v>8.4849448490734058</c:v>
                </c:pt>
                <c:pt idx="1">
                  <c:v>5.368824608140943</c:v>
                </c:pt>
                <c:pt idx="2">
                  <c:v>7.6416759454247751</c:v>
                </c:pt>
                <c:pt idx="3">
                  <c:v>3.5058480370686373</c:v>
                </c:pt>
                <c:pt idx="4">
                  <c:v>2.9006748079479339</c:v>
                </c:pt>
                <c:pt idx="5">
                  <c:v>4.3206927666455286</c:v>
                </c:pt>
                <c:pt idx="6">
                  <c:v>6.3641019995126946</c:v>
                </c:pt>
                <c:pt idx="7">
                  <c:v>3.1756859422676698</c:v>
                </c:pt>
                <c:pt idx="8">
                  <c:v>2.1881300118137936</c:v>
                </c:pt>
                <c:pt idx="9">
                  <c:v>2.8775927026353454</c:v>
                </c:pt>
                <c:pt idx="10">
                  <c:v>3.9954642601442103</c:v>
                </c:pt>
                <c:pt idx="11">
                  <c:v>-1.1376296238589378</c:v>
                </c:pt>
                <c:pt idx="12">
                  <c:v>3.5371446938095241</c:v>
                </c:pt>
                <c:pt idx="13">
                  <c:v>-0.54135103362558112</c:v>
                </c:pt>
                <c:pt idx="14">
                  <c:v>-2.499710397102417</c:v>
                </c:pt>
                <c:pt idx="15">
                  <c:v>-4.0203828241601736</c:v>
                </c:pt>
                <c:pt idx="16">
                  <c:v>9.0022782072041387</c:v>
                </c:pt>
                <c:pt idx="17">
                  <c:v>9.4533571970928811</c:v>
                </c:pt>
                <c:pt idx="18">
                  <c:v>-0.48426658240325882</c:v>
                </c:pt>
                <c:pt idx="19">
                  <c:v>-5.7276323613975721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2-41A3-B013-C760A82A0E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5315832"/>
        <c:axId val="375316616"/>
      </c:barChart>
      <c:catAx>
        <c:axId val="375315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5316616"/>
        <c:crosses val="autoZero"/>
        <c:auto val="1"/>
        <c:lblAlgn val="ctr"/>
        <c:lblOffset val="100"/>
        <c:noMultiLvlLbl val="0"/>
      </c:catAx>
      <c:valAx>
        <c:axId val="375316616"/>
        <c:scaling>
          <c:orientation val="minMax"/>
          <c:max val="12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5315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4</xdr:row>
      <xdr:rowOff>100013</xdr:rowOff>
    </xdr:from>
    <xdr:to>
      <xdr:col>11</xdr:col>
      <xdr:colOff>314325</xdr:colOff>
      <xdr:row>22</xdr:row>
      <xdr:rowOff>57151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7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32" sqref="X32"/>
    </sheetView>
  </sheetViews>
  <sheetFormatPr baseColWidth="10" defaultRowHeight="15" x14ac:dyDescent="0.25"/>
  <cols>
    <col min="1" max="1" width="45.85546875" bestFit="1" customWidth="1"/>
    <col min="2" max="17" width="12.7109375" customWidth="1"/>
    <col min="18" max="19" width="12.7109375" bestFit="1" customWidth="1"/>
    <col min="20" max="20" width="16.7109375" customWidth="1"/>
    <col min="21" max="21" width="12.5703125" style="21" bestFit="1" customWidth="1"/>
    <col min="22" max="22" width="12.5703125" style="45" customWidth="1"/>
    <col min="23" max="23" width="21.85546875" style="45" customWidth="1"/>
    <col min="24" max="32" width="12.7109375" bestFit="1" customWidth="1"/>
    <col min="33" max="35" width="12.5703125" bestFit="1" customWidth="1"/>
  </cols>
  <sheetData>
    <row r="1" spans="1:47" x14ac:dyDescent="0.25">
      <c r="A1" s="3" t="s">
        <v>32</v>
      </c>
    </row>
    <row r="2" spans="1:47" x14ac:dyDescent="0.25">
      <c r="A2" s="2" t="s">
        <v>0</v>
      </c>
      <c r="S2" s="16"/>
    </row>
    <row r="3" spans="1:47" x14ac:dyDescent="0.25">
      <c r="A3" s="3"/>
      <c r="X3" s="90"/>
      <c r="Y3" s="90"/>
      <c r="Z3" s="90"/>
      <c r="AA3" s="90"/>
    </row>
    <row r="4" spans="1:47" x14ac:dyDescent="0.25">
      <c r="A4" s="4"/>
      <c r="B4" s="5">
        <v>2004</v>
      </c>
      <c r="C4" s="5">
        <v>2005</v>
      </c>
      <c r="D4" s="5">
        <v>2006</v>
      </c>
      <c r="E4" s="5">
        <v>2007</v>
      </c>
      <c r="F4" s="5">
        <v>2008</v>
      </c>
      <c r="G4" s="5">
        <v>2009</v>
      </c>
      <c r="H4" s="5">
        <v>2010</v>
      </c>
      <c r="I4" s="5">
        <v>2011</v>
      </c>
      <c r="J4" s="5">
        <v>2012</v>
      </c>
      <c r="K4" s="5">
        <v>2013</v>
      </c>
      <c r="L4" s="5">
        <v>2014</v>
      </c>
      <c r="M4" s="5">
        <v>2015</v>
      </c>
      <c r="N4" s="5">
        <v>2016</v>
      </c>
      <c r="O4" s="5">
        <v>2017</v>
      </c>
      <c r="P4" s="5">
        <v>2018</v>
      </c>
      <c r="Q4" s="5">
        <v>2019</v>
      </c>
      <c r="R4" s="5">
        <v>2020</v>
      </c>
      <c r="S4" s="5">
        <v>2021</v>
      </c>
      <c r="T4" s="5" t="s">
        <v>22</v>
      </c>
      <c r="U4" s="47" t="s">
        <v>29</v>
      </c>
      <c r="V4" s="47" t="s">
        <v>30</v>
      </c>
      <c r="W4" s="22"/>
      <c r="X4" s="5"/>
      <c r="Y4" s="5"/>
      <c r="Z4" s="5"/>
      <c r="AA4" s="5"/>
      <c r="AB4" s="5"/>
      <c r="AC4" s="5"/>
    </row>
    <row r="5" spans="1:47" x14ac:dyDescent="0.25">
      <c r="A5" s="6" t="s">
        <v>1</v>
      </c>
    </row>
    <row r="6" spans="1:47" ht="21" x14ac:dyDescent="0.35">
      <c r="A6" s="7" t="s">
        <v>2</v>
      </c>
      <c r="B6" s="8">
        <f>B8+B16</f>
        <v>3696463.8278215094</v>
      </c>
      <c r="C6" s="8">
        <f t="shared" ref="C6:S6" si="0">C8+C16</f>
        <v>4010106.7449781122</v>
      </c>
      <c r="D6" s="8">
        <f t="shared" si="0"/>
        <v>4225402.3427152168</v>
      </c>
      <c r="E6" s="8">
        <f t="shared" si="0"/>
        <v>4548293.8971359003</v>
      </c>
      <c r="F6" s="8">
        <f t="shared" si="0"/>
        <v>4707750.169448752</v>
      </c>
      <c r="G6" s="8">
        <f t="shared" si="0"/>
        <v>4844306.692635078</v>
      </c>
      <c r="H6" s="8">
        <f t="shared" si="0"/>
        <v>5053614.3014978869</v>
      </c>
      <c r="I6" s="8">
        <f t="shared" si="0"/>
        <v>5375231.4703071732</v>
      </c>
      <c r="J6" s="8">
        <f t="shared" si="0"/>
        <v>5545931.940474066</v>
      </c>
      <c r="K6" s="8">
        <f t="shared" si="0"/>
        <v>5667284.1416983465</v>
      </c>
      <c r="L6" s="8">
        <f t="shared" si="0"/>
        <v>5830365.4965974679</v>
      </c>
      <c r="M6" s="8">
        <f t="shared" si="0"/>
        <v>6063315.6662497986</v>
      </c>
      <c r="N6" s="8">
        <f t="shared" si="0"/>
        <v>5994337.5910424609</v>
      </c>
      <c r="O6" s="8">
        <f t="shared" si="0"/>
        <v>6206365.9850730486</v>
      </c>
      <c r="P6" s="8">
        <f t="shared" si="0"/>
        <v>6172767.7586622695</v>
      </c>
      <c r="Q6" s="8">
        <f t="shared" si="0"/>
        <v>6018466.4412100026</v>
      </c>
      <c r="R6" s="8">
        <f t="shared" si="0"/>
        <v>5776501.0501297517</v>
      </c>
      <c r="S6" s="8">
        <f t="shared" si="0"/>
        <v>6296517.7453045007</v>
      </c>
      <c r="T6" s="8">
        <f>T8+T16</f>
        <v>6891750.0587464739</v>
      </c>
      <c r="U6" s="48">
        <f>U8+U16</f>
        <v>6858375.6162692076</v>
      </c>
      <c r="V6" s="48">
        <f>V8+V16</f>
        <v>6465553.0750055723</v>
      </c>
      <c r="W6" s="19"/>
      <c r="X6" s="17"/>
      <c r="Y6" s="17"/>
      <c r="Z6" s="18"/>
      <c r="AA6" s="39"/>
      <c r="AB6" s="39"/>
      <c r="AC6" s="39"/>
    </row>
    <row r="7" spans="1:47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X7" s="16"/>
      <c r="AB7" s="16"/>
    </row>
    <row r="8" spans="1:47" ht="21" x14ac:dyDescent="0.35">
      <c r="A8" s="7" t="s">
        <v>3</v>
      </c>
      <c r="B8" s="11">
        <f>SUM(B10:B14)</f>
        <v>1406327.9532596651</v>
      </c>
      <c r="C8" s="11">
        <f t="shared" ref="C8:S8" si="1">SUM(C10:C14)</f>
        <v>1551110.5596909197</v>
      </c>
      <c r="D8" s="11">
        <f t="shared" si="1"/>
        <v>1588583.5763179127</v>
      </c>
      <c r="E8" s="11">
        <f t="shared" si="1"/>
        <v>1652959.4055383531</v>
      </c>
      <c r="F8" s="11">
        <f t="shared" si="1"/>
        <v>1721855.8355318289</v>
      </c>
      <c r="G8" s="11">
        <f t="shared" si="1"/>
        <v>1712334.5356025794</v>
      </c>
      <c r="H8" s="11">
        <f t="shared" si="1"/>
        <v>1808899.1398201522</v>
      </c>
      <c r="I8" s="11">
        <f t="shared" si="1"/>
        <v>1863567.0529579574</v>
      </c>
      <c r="J8" s="11">
        <f t="shared" si="1"/>
        <v>1886582.7141288284</v>
      </c>
      <c r="K8" s="11">
        <f t="shared" si="1"/>
        <v>1821384.9666598323</v>
      </c>
      <c r="L8" s="11">
        <f t="shared" si="1"/>
        <v>1903255.2340614714</v>
      </c>
      <c r="M8" s="11">
        <f t="shared" si="1"/>
        <v>1955458.7156006792</v>
      </c>
      <c r="N8" s="11">
        <f t="shared" si="1"/>
        <v>1851720.686107411</v>
      </c>
      <c r="O8" s="11">
        <f t="shared" si="1"/>
        <v>1927690.3511629598</v>
      </c>
      <c r="P8" s="11">
        <f t="shared" si="1"/>
        <v>1898930.6118768528</v>
      </c>
      <c r="Q8" s="11">
        <f t="shared" si="1"/>
        <v>1835815.4847371229</v>
      </c>
      <c r="R8" s="11">
        <f t="shared" si="1"/>
        <v>1674270.4291452107</v>
      </c>
      <c r="S8" s="11">
        <f t="shared" si="1"/>
        <v>1889244.8724805503</v>
      </c>
      <c r="T8" s="11">
        <f>SUM(T10:T14)</f>
        <v>2117284.2026668526</v>
      </c>
      <c r="U8" s="49">
        <f>SUM(U10:U14)</f>
        <v>2047740.3713483212</v>
      </c>
      <c r="V8" s="49">
        <f>SUM(V10:V14)</f>
        <v>1825367.4924346907</v>
      </c>
      <c r="W8" s="15"/>
      <c r="X8" s="16"/>
      <c r="Y8" s="17"/>
      <c r="Z8" s="18"/>
      <c r="AA8" s="18"/>
      <c r="AB8" s="18"/>
      <c r="AC8" s="18"/>
    </row>
    <row r="9" spans="1:47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20"/>
      <c r="V9" s="20"/>
      <c r="W9" s="20"/>
      <c r="X9" s="16"/>
      <c r="AB9" s="16"/>
    </row>
    <row r="10" spans="1:47" s="36" customFormat="1" x14ac:dyDescent="0.25">
      <c r="A10" s="55" t="s">
        <v>4</v>
      </c>
      <c r="B10" s="61">
        <v>438074.90583205799</v>
      </c>
      <c r="C10" s="61">
        <v>437039.8469671256</v>
      </c>
      <c r="D10" s="61">
        <v>404326.56110710045</v>
      </c>
      <c r="E10" s="61">
        <v>436894.90617017215</v>
      </c>
      <c r="F10" s="61">
        <v>454309.29950722092</v>
      </c>
      <c r="G10" s="61">
        <v>444269.14180456882</v>
      </c>
      <c r="H10" s="64">
        <v>460647.42546733154</v>
      </c>
      <c r="I10" s="64">
        <v>439505.7775044273</v>
      </c>
      <c r="J10" s="64">
        <v>459219.19419113168</v>
      </c>
      <c r="K10" s="64">
        <v>395426.60952721076</v>
      </c>
      <c r="L10" s="64">
        <v>427090.38128428633</v>
      </c>
      <c r="M10" s="61">
        <v>443925.34378611034</v>
      </c>
      <c r="N10" s="61">
        <v>420636.80487129517</v>
      </c>
      <c r="O10" s="61">
        <v>445046.04309909616</v>
      </c>
      <c r="P10" s="64">
        <v>421291.45833188982</v>
      </c>
      <c r="Q10" s="64">
        <v>401208.54540886212</v>
      </c>
      <c r="R10" s="64">
        <v>398495.48047766037</v>
      </c>
      <c r="S10" s="64">
        <v>365792.1836256946</v>
      </c>
      <c r="T10" s="65">
        <v>382924</v>
      </c>
      <c r="U10" s="58">
        <v>342293</v>
      </c>
      <c r="V10" s="58">
        <v>367447</v>
      </c>
      <c r="W10" s="68"/>
      <c r="X10" s="62"/>
      <c r="Y10" s="62"/>
      <c r="Z10" s="62"/>
      <c r="AA10" s="62"/>
      <c r="AB10" s="62"/>
      <c r="AC10" s="62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</row>
    <row r="11" spans="1:47" x14ac:dyDescent="0.25">
      <c r="A11" s="55" t="s">
        <v>5</v>
      </c>
      <c r="B11" s="56">
        <v>73771.250932057286</v>
      </c>
      <c r="C11" s="56">
        <v>82566.351274240908</v>
      </c>
      <c r="D11" s="56">
        <v>104341.1208948675</v>
      </c>
      <c r="E11" s="56">
        <v>107765.87625760479</v>
      </c>
      <c r="F11" s="56">
        <v>101450.11294920903</v>
      </c>
      <c r="G11" s="56">
        <v>109234.47538926218</v>
      </c>
      <c r="H11" s="56">
        <v>170589.62093204213</v>
      </c>
      <c r="I11" s="56">
        <v>226115.77324157458</v>
      </c>
      <c r="J11" s="56">
        <v>230285.69733958863</v>
      </c>
      <c r="K11" s="56">
        <v>205110.61791581614</v>
      </c>
      <c r="L11" s="56">
        <v>221665.21944752545</v>
      </c>
      <c r="M11" s="56">
        <v>192543.25433511811</v>
      </c>
      <c r="N11" s="56">
        <v>245108.53022845965</v>
      </c>
      <c r="O11" s="56">
        <v>221194.01805034958</v>
      </c>
      <c r="P11" s="56">
        <v>246582.73936302421</v>
      </c>
      <c r="Q11" s="56">
        <v>209737.15211816531</v>
      </c>
      <c r="R11" s="56">
        <v>149015.3272610319</v>
      </c>
      <c r="S11" s="61">
        <v>214345.56979476908</v>
      </c>
      <c r="T11" s="61">
        <v>345271.16771760862</v>
      </c>
      <c r="U11" s="58">
        <v>364440.34079902107</v>
      </c>
      <c r="V11" s="58">
        <v>305665.60428320715</v>
      </c>
      <c r="W11" s="68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7" x14ac:dyDescent="0.25">
      <c r="A12" s="55" t="s">
        <v>6</v>
      </c>
      <c r="B12" s="61">
        <v>658119.31812513096</v>
      </c>
      <c r="C12" s="61">
        <v>731563.69785071386</v>
      </c>
      <c r="D12" s="61">
        <v>759966.0526608082</v>
      </c>
      <c r="E12" s="61">
        <v>791251.94363797118</v>
      </c>
      <c r="F12" s="61">
        <v>823825.34237237042</v>
      </c>
      <c r="G12" s="61">
        <v>758472.68727166473</v>
      </c>
      <c r="H12" s="61">
        <v>781803.32343782973</v>
      </c>
      <c r="I12" s="61">
        <v>799349.48469836765</v>
      </c>
      <c r="J12" s="61">
        <v>779177.04139932001</v>
      </c>
      <c r="K12" s="61">
        <v>765027.32326304901</v>
      </c>
      <c r="L12" s="61">
        <v>803077.58168704738</v>
      </c>
      <c r="M12" s="61">
        <v>835674.98025360715</v>
      </c>
      <c r="N12" s="61">
        <v>793027.09783014318</v>
      </c>
      <c r="O12" s="61">
        <v>803790.27841073438</v>
      </c>
      <c r="P12" s="61">
        <v>770411.04428715084</v>
      </c>
      <c r="Q12" s="61">
        <v>814384.76741317555</v>
      </c>
      <c r="R12" s="61">
        <v>777608.79221920506</v>
      </c>
      <c r="S12" s="61">
        <v>863933.97337362904</v>
      </c>
      <c r="T12" s="61">
        <v>861524.1</v>
      </c>
      <c r="U12" s="58">
        <v>829366.85</v>
      </c>
      <c r="V12" s="58">
        <v>745959.48975945835</v>
      </c>
      <c r="W12" s="68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</row>
    <row r="13" spans="1:47" x14ac:dyDescent="0.25">
      <c r="A13" s="55" t="s">
        <v>7</v>
      </c>
      <c r="B13" s="64">
        <v>64962.371986064303</v>
      </c>
      <c r="C13" s="65">
        <v>69595.457643329966</v>
      </c>
      <c r="D13" s="65">
        <v>72173.961419673273</v>
      </c>
      <c r="E13" s="65">
        <v>83229.650841607887</v>
      </c>
      <c r="F13" s="65">
        <v>84248.988499677973</v>
      </c>
      <c r="G13" s="65">
        <v>85177.141873994507</v>
      </c>
      <c r="H13" s="65">
        <v>93670.17191478821</v>
      </c>
      <c r="I13" s="65">
        <v>96897.75301516577</v>
      </c>
      <c r="J13" s="65">
        <v>104141.04790537442</v>
      </c>
      <c r="K13" s="65">
        <v>108717.93540013196</v>
      </c>
      <c r="L13" s="65">
        <v>110937.31502809112</v>
      </c>
      <c r="M13" s="65">
        <v>115762.00474839547</v>
      </c>
      <c r="N13" s="65">
        <v>115579.40126107182</v>
      </c>
      <c r="O13" s="65">
        <v>117594.93331153272</v>
      </c>
      <c r="P13" s="65">
        <v>118589.75695429665</v>
      </c>
      <c r="Q13" s="65">
        <v>110651.33049623549</v>
      </c>
      <c r="R13" s="65">
        <v>119228.18423822019</v>
      </c>
      <c r="S13" s="65">
        <v>130755.38129290198</v>
      </c>
      <c r="T13" s="65">
        <v>119481.93494924421</v>
      </c>
      <c r="U13" s="58">
        <v>123994.18054929997</v>
      </c>
      <c r="V13" s="58">
        <v>120838.33400220827</v>
      </c>
      <c r="W13" s="73"/>
      <c r="X13" s="17"/>
      <c r="Y13" s="17"/>
      <c r="Z13" s="17"/>
      <c r="AA13" s="17"/>
      <c r="AB13" s="17"/>
      <c r="AC13" s="17"/>
    </row>
    <row r="14" spans="1:47" x14ac:dyDescent="0.25">
      <c r="A14" s="55" t="s">
        <v>8</v>
      </c>
      <c r="B14" s="61">
        <v>171400.10638435429</v>
      </c>
      <c r="C14" s="61">
        <v>230345.20595550927</v>
      </c>
      <c r="D14" s="61">
        <v>247775.88023546341</v>
      </c>
      <c r="E14" s="61">
        <v>233817.02863099708</v>
      </c>
      <c r="F14" s="61">
        <v>258022.09220335056</v>
      </c>
      <c r="G14" s="61">
        <v>315181.08926308906</v>
      </c>
      <c r="H14" s="61">
        <v>302188.59806816047</v>
      </c>
      <c r="I14" s="61">
        <v>301698.26449842216</v>
      </c>
      <c r="J14" s="61">
        <v>313759.73329341388</v>
      </c>
      <c r="K14" s="61">
        <v>347102.48055362457</v>
      </c>
      <c r="L14" s="61">
        <v>340484.73661452113</v>
      </c>
      <c r="M14" s="61">
        <v>367553.13247744809</v>
      </c>
      <c r="N14" s="61">
        <v>277368.85191644105</v>
      </c>
      <c r="O14" s="61">
        <v>340065.07829124725</v>
      </c>
      <c r="P14" s="61">
        <v>342055.61294049124</v>
      </c>
      <c r="Q14" s="61">
        <v>299833.68930068437</v>
      </c>
      <c r="R14" s="61">
        <v>229922.64494909326</v>
      </c>
      <c r="S14" s="61">
        <v>314417.76439355558</v>
      </c>
      <c r="T14" s="61">
        <v>408083</v>
      </c>
      <c r="U14" s="58">
        <v>387646</v>
      </c>
      <c r="V14" s="58">
        <v>285457.06438981718</v>
      </c>
      <c r="W14" s="73"/>
      <c r="X14" s="17"/>
      <c r="Y14" s="17"/>
      <c r="Z14" s="17"/>
      <c r="AA14" s="17"/>
      <c r="AB14" s="17"/>
      <c r="AC14" s="17"/>
    </row>
    <row r="15" spans="1:47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20"/>
      <c r="V15" s="20"/>
      <c r="W15" s="73"/>
      <c r="X15" s="16"/>
      <c r="AB15" s="16"/>
    </row>
    <row r="16" spans="1:47" ht="21" x14ac:dyDescent="0.35">
      <c r="A16" s="7" t="s">
        <v>9</v>
      </c>
      <c r="B16" s="11">
        <f>SUM(B18:B27)</f>
        <v>2290135.8745618444</v>
      </c>
      <c r="C16" s="11">
        <f t="shared" ref="C16:S16" si="2">SUM(C18:C27)</f>
        <v>2458996.1852871925</v>
      </c>
      <c r="D16" s="11">
        <f t="shared" si="2"/>
        <v>2636818.7663973039</v>
      </c>
      <c r="E16" s="11">
        <f t="shared" si="2"/>
        <v>2895334.4915975472</v>
      </c>
      <c r="F16" s="11">
        <f t="shared" si="2"/>
        <v>2985894.3339169235</v>
      </c>
      <c r="G16" s="11">
        <f t="shared" si="2"/>
        <v>3131972.1570324986</v>
      </c>
      <c r="H16" s="11">
        <f t="shared" si="2"/>
        <v>3244715.1616777349</v>
      </c>
      <c r="I16" s="11">
        <f t="shared" si="2"/>
        <v>3511664.4173492156</v>
      </c>
      <c r="J16" s="11">
        <f t="shared" si="2"/>
        <v>3659349.2263452373</v>
      </c>
      <c r="K16" s="11">
        <f t="shared" si="2"/>
        <v>3845899.1750385142</v>
      </c>
      <c r="L16" s="11">
        <f t="shared" si="2"/>
        <v>3927110.2625359963</v>
      </c>
      <c r="M16" s="11">
        <f t="shared" si="2"/>
        <v>4107856.9506491194</v>
      </c>
      <c r="N16" s="11">
        <f t="shared" si="2"/>
        <v>4142616.9049350498</v>
      </c>
      <c r="O16" s="11">
        <f t="shared" si="2"/>
        <v>4278675.6339100888</v>
      </c>
      <c r="P16" s="11">
        <f t="shared" si="2"/>
        <v>4273837.1467854166</v>
      </c>
      <c r="Q16" s="11">
        <f t="shared" si="2"/>
        <v>4182650.9564728797</v>
      </c>
      <c r="R16" s="11">
        <f t="shared" si="2"/>
        <v>4102230.6209845413</v>
      </c>
      <c r="S16" s="11">
        <f t="shared" si="2"/>
        <v>4407272.8728239499</v>
      </c>
      <c r="T16" s="11">
        <f>SUM(T18:T27)</f>
        <v>4774465.8560796212</v>
      </c>
      <c r="U16" s="50">
        <f>SUM(U18:U27)</f>
        <v>4810635.2449208861</v>
      </c>
      <c r="V16" s="20">
        <f>SUM(V18:V27)</f>
        <v>4640185.5825708816</v>
      </c>
      <c r="W16" s="20"/>
      <c r="X16" s="16"/>
      <c r="Y16" s="17"/>
      <c r="Z16" s="18"/>
      <c r="AA16" s="18"/>
      <c r="AB16" s="18"/>
      <c r="AC16" s="18"/>
    </row>
    <row r="17" spans="1:29" x14ac:dyDescent="0.25">
      <c r="A17" s="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16"/>
      <c r="AB17" s="16"/>
    </row>
    <row r="18" spans="1:29" x14ac:dyDescent="0.25">
      <c r="A18" s="55" t="s">
        <v>10</v>
      </c>
      <c r="B18" s="57">
        <v>529546.1784100784</v>
      </c>
      <c r="C18" s="57">
        <v>575363.78234607284</v>
      </c>
      <c r="D18" s="57">
        <v>621177.24800548609</v>
      </c>
      <c r="E18" s="57">
        <v>697558.40219320613</v>
      </c>
      <c r="F18" s="57">
        <v>690377.28503067675</v>
      </c>
      <c r="G18" s="57">
        <v>726426.25429429044</v>
      </c>
      <c r="H18" s="57">
        <v>762491.24317316408</v>
      </c>
      <c r="I18" s="57">
        <v>872440.91576706595</v>
      </c>
      <c r="J18" s="57">
        <v>895092.77294791024</v>
      </c>
      <c r="K18" s="57">
        <v>927813.14820919337</v>
      </c>
      <c r="L18" s="57">
        <v>938719.69005176891</v>
      </c>
      <c r="M18" s="57">
        <v>988679.27788529231</v>
      </c>
      <c r="N18" s="57">
        <v>958540.91446148138</v>
      </c>
      <c r="O18" s="57">
        <v>969953.36208023224</v>
      </c>
      <c r="P18" s="57">
        <v>958871.82765613683</v>
      </c>
      <c r="Q18" s="57">
        <v>885154.38303414197</v>
      </c>
      <c r="R18" s="57">
        <v>849463.70422373316</v>
      </c>
      <c r="S18" s="57">
        <v>911720.45454260695</v>
      </c>
      <c r="T18" s="61">
        <v>1010509</v>
      </c>
      <c r="U18" s="58">
        <v>1010563</v>
      </c>
      <c r="V18" s="58">
        <v>917755</v>
      </c>
      <c r="W18" s="68"/>
      <c r="X18" s="17"/>
      <c r="Y18" s="17"/>
      <c r="Z18" s="17"/>
      <c r="AA18" s="17"/>
      <c r="AB18" s="17"/>
      <c r="AC18" s="17"/>
    </row>
    <row r="19" spans="1:29" s="44" customFormat="1" x14ac:dyDescent="0.25">
      <c r="A19" s="55" t="s">
        <v>11</v>
      </c>
      <c r="B19" s="57">
        <v>67324.052482651983</v>
      </c>
      <c r="C19" s="57">
        <v>76037.22681187866</v>
      </c>
      <c r="D19" s="57">
        <v>85702.329258808415</v>
      </c>
      <c r="E19" s="57">
        <v>93448.15243428915</v>
      </c>
      <c r="F19" s="57">
        <v>97290.42071410596</v>
      </c>
      <c r="G19" s="57">
        <v>104102.12751173331</v>
      </c>
      <c r="H19" s="57">
        <v>102777.09592808322</v>
      </c>
      <c r="I19" s="57">
        <v>111392.56061962069</v>
      </c>
      <c r="J19" s="57">
        <v>117614.57731515291</v>
      </c>
      <c r="K19" s="57">
        <v>117415.46612132201</v>
      </c>
      <c r="L19" s="57">
        <v>111512.12058182911</v>
      </c>
      <c r="M19" s="57">
        <v>115857.61683127299</v>
      </c>
      <c r="N19" s="57">
        <v>113533.74346317336</v>
      </c>
      <c r="O19" s="57">
        <v>116670.11439153481</v>
      </c>
      <c r="P19" s="57">
        <v>114284.95205064667</v>
      </c>
      <c r="Q19" s="57">
        <v>111997.46381112137</v>
      </c>
      <c r="R19" s="57">
        <v>109704.68194589019</v>
      </c>
      <c r="S19" s="57">
        <v>109509.09321980664</v>
      </c>
      <c r="T19" s="57">
        <v>115879.33852779395</v>
      </c>
      <c r="U19" s="58">
        <v>120127.98439746452</v>
      </c>
      <c r="V19" s="58">
        <v>117646.07444617141</v>
      </c>
      <c r="W19" s="52"/>
      <c r="X19" s="59"/>
      <c r="Y19" s="59"/>
      <c r="Z19" s="59"/>
      <c r="AA19" s="59"/>
      <c r="AB19" s="59"/>
      <c r="AC19" s="59"/>
    </row>
    <row r="20" spans="1:29" x14ac:dyDescent="0.25">
      <c r="A20" s="55" t="s">
        <v>12</v>
      </c>
      <c r="B20" s="57">
        <v>350240.24285126</v>
      </c>
      <c r="C20" s="57">
        <v>373352.16845493263</v>
      </c>
      <c r="D20" s="57">
        <v>439895.23359318025</v>
      </c>
      <c r="E20" s="57">
        <v>509990.94699060015</v>
      </c>
      <c r="F20" s="57">
        <v>517425.74128638493</v>
      </c>
      <c r="G20" s="57">
        <v>540914.35510763351</v>
      </c>
      <c r="H20" s="57">
        <v>550109.15669964452</v>
      </c>
      <c r="I20" s="57">
        <v>581459.40159327339</v>
      </c>
      <c r="J20" s="57">
        <v>603610.45921137941</v>
      </c>
      <c r="K20" s="57">
        <v>633217.19562799949</v>
      </c>
      <c r="L20" s="57">
        <v>635241.60045891395</v>
      </c>
      <c r="M20" s="57">
        <v>641197.59763850446</v>
      </c>
      <c r="N20" s="57">
        <v>653603.81992436678</v>
      </c>
      <c r="O20" s="57">
        <v>680326.3296667122</v>
      </c>
      <c r="P20" s="57">
        <v>676292.85772257904</v>
      </c>
      <c r="Q20" s="57">
        <v>649266.42782719654</v>
      </c>
      <c r="R20" s="57">
        <v>586035.61138118105</v>
      </c>
      <c r="S20" s="57">
        <v>641464.44331052527</v>
      </c>
      <c r="T20" s="61">
        <v>697152.04752150306</v>
      </c>
      <c r="U20" s="58">
        <v>709489.44550594513</v>
      </c>
      <c r="V20" s="58">
        <v>699512.98246758175</v>
      </c>
      <c r="W20" s="84"/>
      <c r="X20" s="17"/>
      <c r="Y20" s="17"/>
      <c r="Z20" s="17"/>
      <c r="AA20" s="17"/>
      <c r="AB20" s="17"/>
      <c r="AC20" s="17"/>
    </row>
    <row r="21" spans="1:29" x14ac:dyDescent="0.25">
      <c r="A21" s="55" t="s">
        <v>13</v>
      </c>
      <c r="B21" s="58">
        <v>72939.344223797598</v>
      </c>
      <c r="C21" s="58">
        <v>94678.113626733422</v>
      </c>
      <c r="D21" s="60">
        <v>93207.065941829278</v>
      </c>
      <c r="E21" s="58">
        <v>106591.13884270734</v>
      </c>
      <c r="F21" s="58">
        <v>104199.47498879745</v>
      </c>
      <c r="G21" s="58">
        <v>106125.39268207717</v>
      </c>
      <c r="H21" s="58">
        <v>99424.282524470473</v>
      </c>
      <c r="I21" s="58">
        <v>108683.2793362275</v>
      </c>
      <c r="J21" s="58">
        <v>115933.39009608634</v>
      </c>
      <c r="K21" s="58">
        <v>135030.94165200848</v>
      </c>
      <c r="L21" s="58">
        <v>139335.55026389353</v>
      </c>
      <c r="M21" s="58">
        <v>150497.21437049049</v>
      </c>
      <c r="N21" s="58">
        <v>145149.67685784627</v>
      </c>
      <c r="O21" s="58">
        <v>150539.7731194736</v>
      </c>
      <c r="P21" s="58">
        <v>156166.67864064017</v>
      </c>
      <c r="Q21" s="58">
        <v>149477.89252847288</v>
      </c>
      <c r="R21" s="58">
        <v>157543.5214886216</v>
      </c>
      <c r="S21" s="58">
        <v>158560.36683772341</v>
      </c>
      <c r="T21" s="58">
        <v>155848</v>
      </c>
      <c r="U21" s="58">
        <v>131060</v>
      </c>
      <c r="V21" s="58">
        <v>138058</v>
      </c>
      <c r="W21" s="84"/>
      <c r="X21" s="17"/>
      <c r="Y21" s="17"/>
      <c r="Z21" s="17"/>
      <c r="AA21" s="17"/>
      <c r="AB21" s="17"/>
      <c r="AC21" s="17"/>
    </row>
    <row r="22" spans="1:29" x14ac:dyDescent="0.25">
      <c r="A22" s="55" t="s">
        <v>14</v>
      </c>
      <c r="B22" s="57">
        <v>416419.58973356499</v>
      </c>
      <c r="C22" s="57">
        <v>453143.12220587954</v>
      </c>
      <c r="D22" s="57">
        <v>472166.8617350157</v>
      </c>
      <c r="E22" s="57">
        <v>505803.56404166954</v>
      </c>
      <c r="F22" s="57">
        <v>532981.43648583232</v>
      </c>
      <c r="G22" s="57">
        <v>570058.8863570044</v>
      </c>
      <c r="H22" s="57">
        <v>571896.45176249091</v>
      </c>
      <c r="I22" s="57">
        <v>621553.06912623858</v>
      </c>
      <c r="J22" s="57">
        <v>620607.42135630478</v>
      </c>
      <c r="K22" s="57">
        <v>649632.9958312189</v>
      </c>
      <c r="L22" s="57">
        <v>680889.09667437</v>
      </c>
      <c r="M22" s="57">
        <v>722781.59453810495</v>
      </c>
      <c r="N22" s="57">
        <v>726924.62802254048</v>
      </c>
      <c r="O22" s="57">
        <v>780475.40167524875</v>
      </c>
      <c r="P22" s="57">
        <v>801051.59764009248</v>
      </c>
      <c r="Q22" s="57">
        <v>807759.95354347816</v>
      </c>
      <c r="R22" s="57">
        <v>787626.02941906231</v>
      </c>
      <c r="S22" s="57">
        <v>851152.26089795283</v>
      </c>
      <c r="T22" s="57">
        <v>1057911.533143078</v>
      </c>
      <c r="U22" s="58">
        <v>1061736.8538400326</v>
      </c>
      <c r="V22" s="58">
        <v>1026387.609121298</v>
      </c>
      <c r="W22" s="84"/>
      <c r="X22" s="17"/>
      <c r="Y22" s="17"/>
      <c r="Z22" s="17"/>
      <c r="AA22" s="17"/>
      <c r="AB22" s="17"/>
      <c r="AC22" s="17"/>
    </row>
    <row r="23" spans="1:29" x14ac:dyDescent="0.25">
      <c r="A23" s="55" t="s">
        <v>15</v>
      </c>
      <c r="B23" s="57">
        <v>340206.2894654366</v>
      </c>
      <c r="C23" s="57">
        <v>358526.6164885753</v>
      </c>
      <c r="D23" s="57">
        <v>372063.41283720004</v>
      </c>
      <c r="E23" s="57">
        <v>398422.45323452208</v>
      </c>
      <c r="F23" s="57">
        <v>440918.46640520473</v>
      </c>
      <c r="G23" s="57">
        <v>474820.00330176041</v>
      </c>
      <c r="H23" s="57">
        <v>520134.52832215658</v>
      </c>
      <c r="I23" s="57">
        <v>552726.0526688454</v>
      </c>
      <c r="J23" s="57">
        <v>613661.48491265462</v>
      </c>
      <c r="K23" s="57">
        <v>654351.26865852065</v>
      </c>
      <c r="L23" s="57">
        <v>677594.06708115921</v>
      </c>
      <c r="M23" s="57">
        <v>737159.94075010763</v>
      </c>
      <c r="N23" s="57">
        <v>791843.04036955198</v>
      </c>
      <c r="O23" s="57">
        <v>814669.01661723305</v>
      </c>
      <c r="P23" s="57">
        <v>806630.30324304977</v>
      </c>
      <c r="Q23" s="57">
        <v>804387.40296827769</v>
      </c>
      <c r="R23" s="57">
        <v>813815.52359231981</v>
      </c>
      <c r="S23" s="57">
        <v>923499.30163117649</v>
      </c>
      <c r="T23" s="57">
        <v>947456.65235374251</v>
      </c>
      <c r="U23" s="58">
        <v>993128.45352410246</v>
      </c>
      <c r="V23" s="58">
        <v>981953.64950023801</v>
      </c>
      <c r="W23" s="74"/>
      <c r="X23" s="17"/>
      <c r="Y23" s="17"/>
      <c r="Z23" s="17"/>
      <c r="AA23" s="17"/>
      <c r="AB23" s="17"/>
      <c r="AC23" s="17"/>
    </row>
    <row r="24" spans="1:29" x14ac:dyDescent="0.25">
      <c r="A24" s="55" t="s">
        <v>16</v>
      </c>
      <c r="B24" s="57">
        <v>265689.186070817</v>
      </c>
      <c r="C24" s="57">
        <v>271930.67607522046</v>
      </c>
      <c r="D24" s="57">
        <v>280014.32899507717</v>
      </c>
      <c r="E24" s="57">
        <v>295339.1261600022</v>
      </c>
      <c r="F24" s="57">
        <v>301374.85146195878</v>
      </c>
      <c r="G24" s="57">
        <v>313339.92557308788</v>
      </c>
      <c r="H24" s="57">
        <v>328256.70487367717</v>
      </c>
      <c r="I24" s="57">
        <v>337492.74096195324</v>
      </c>
      <c r="J24" s="57">
        <v>355186.49530071841</v>
      </c>
      <c r="K24" s="57">
        <v>370653.45988910651</v>
      </c>
      <c r="L24" s="57">
        <v>380018.80963156687</v>
      </c>
      <c r="M24" s="57">
        <v>382973.99815973791</v>
      </c>
      <c r="N24" s="57">
        <v>377538.26307895553</v>
      </c>
      <c r="O24" s="57">
        <v>378660.09640453022</v>
      </c>
      <c r="P24" s="57">
        <v>359515.26502941089</v>
      </c>
      <c r="Q24" s="57">
        <v>363789.89515368774</v>
      </c>
      <c r="R24" s="57">
        <v>349384.056392584</v>
      </c>
      <c r="S24" s="57">
        <v>340597.88672149164</v>
      </c>
      <c r="T24" s="57">
        <v>309936.82710901537</v>
      </c>
      <c r="U24" s="58">
        <v>313378.20882014296</v>
      </c>
      <c r="V24" s="58">
        <v>302400.84027796425</v>
      </c>
      <c r="W24" s="82"/>
      <c r="X24" s="17"/>
      <c r="Y24" s="17"/>
      <c r="Z24" s="17"/>
      <c r="AA24" s="17"/>
      <c r="AB24" s="17"/>
      <c r="AC24" s="17"/>
    </row>
    <row r="25" spans="1:29" x14ac:dyDescent="0.25">
      <c r="A25" s="55" t="s">
        <v>17</v>
      </c>
      <c r="B25" s="57">
        <v>146412.56762780997</v>
      </c>
      <c r="C25" s="57">
        <v>152915.30206046789</v>
      </c>
      <c r="D25" s="57">
        <v>161228.94130214833</v>
      </c>
      <c r="E25" s="57">
        <v>167371.8999757049</v>
      </c>
      <c r="F25" s="57">
        <v>172788.13060396141</v>
      </c>
      <c r="G25" s="57">
        <v>182070.54754365433</v>
      </c>
      <c r="H25" s="57">
        <v>190801.17846515268</v>
      </c>
      <c r="I25" s="57">
        <v>197430.56170280848</v>
      </c>
      <c r="J25" s="57">
        <v>207626.86656947405</v>
      </c>
      <c r="K25" s="57">
        <v>220798.16114023063</v>
      </c>
      <c r="L25" s="57">
        <v>229961.88029424628</v>
      </c>
      <c r="M25" s="57">
        <v>241235.18628853917</v>
      </c>
      <c r="N25" s="57">
        <v>248715.03846664651</v>
      </c>
      <c r="O25" s="57">
        <v>253228.04647404162</v>
      </c>
      <c r="P25" s="57">
        <v>253407.06171333769</v>
      </c>
      <c r="Q25" s="57">
        <v>248982.88275389286</v>
      </c>
      <c r="R25" s="57">
        <v>295556.90822264983</v>
      </c>
      <c r="S25" s="57">
        <v>313015.64672890474</v>
      </c>
      <c r="T25" s="57">
        <v>299949.08591774688</v>
      </c>
      <c r="U25" s="58">
        <v>295393.40955788811</v>
      </c>
      <c r="V25" s="58">
        <v>289321.04817995464</v>
      </c>
      <c r="W25" s="82"/>
      <c r="X25" s="17"/>
      <c r="Y25" s="17"/>
      <c r="Z25" s="17"/>
      <c r="AA25" s="17"/>
      <c r="AB25" s="17"/>
      <c r="AC25" s="17"/>
    </row>
    <row r="26" spans="1:29" x14ac:dyDescent="0.25">
      <c r="A26" s="55" t="s">
        <v>18</v>
      </c>
      <c r="B26" s="57">
        <v>82161.169244107296</v>
      </c>
      <c r="C26" s="57">
        <v>82026.754243298943</v>
      </c>
      <c r="D26" s="57">
        <v>90293.276793012818</v>
      </c>
      <c r="E26" s="57">
        <v>102575.44749187627</v>
      </c>
      <c r="F26" s="57">
        <v>110052.28191184106</v>
      </c>
      <c r="G26" s="57">
        <v>96005.914327367893</v>
      </c>
      <c r="H26" s="57">
        <v>98711.016218636069</v>
      </c>
      <c r="I26" s="57">
        <v>106792.71814223843</v>
      </c>
      <c r="J26" s="57">
        <v>109766.6500351233</v>
      </c>
      <c r="K26" s="57">
        <v>117327.49383059332</v>
      </c>
      <c r="L26" s="57">
        <v>113698.28880876768</v>
      </c>
      <c r="M26" s="57">
        <v>107330.37814547186</v>
      </c>
      <c r="N26" s="57">
        <v>106826.32189244054</v>
      </c>
      <c r="O26" s="57">
        <v>112152.51629947161</v>
      </c>
      <c r="P26" s="57">
        <v>126568.52513616774</v>
      </c>
      <c r="Q26" s="57">
        <v>142076.65585443177</v>
      </c>
      <c r="R26" s="57">
        <v>136582.44269639024</v>
      </c>
      <c r="S26" s="57">
        <v>142261.47648054321</v>
      </c>
      <c r="T26" s="57">
        <v>162726.16035361536</v>
      </c>
      <c r="U26" s="58">
        <v>159785.83221093263</v>
      </c>
      <c r="V26" s="58">
        <v>149620.6977748007</v>
      </c>
      <c r="W26" s="82"/>
      <c r="X26" s="17"/>
      <c r="Y26" s="17"/>
      <c r="Z26" s="17"/>
      <c r="AA26" s="17"/>
      <c r="AB26" s="17"/>
      <c r="AC26" s="17"/>
    </row>
    <row r="27" spans="1:29" x14ac:dyDescent="0.25">
      <c r="A27" s="55" t="s">
        <v>19</v>
      </c>
      <c r="B27" s="57">
        <v>19197.254452320376</v>
      </c>
      <c r="C27" s="57">
        <v>21022.422974133195</v>
      </c>
      <c r="D27" s="57">
        <v>21070.067935545983</v>
      </c>
      <c r="E27" s="57">
        <v>18233.360232969422</v>
      </c>
      <c r="F27" s="57">
        <v>18486.24502816036</v>
      </c>
      <c r="G27" s="57">
        <v>18108.750333889835</v>
      </c>
      <c r="H27" s="57">
        <v>20113.503710258537</v>
      </c>
      <c r="I27" s="57">
        <v>21693.117430943934</v>
      </c>
      <c r="J27" s="57">
        <v>20249.108600433385</v>
      </c>
      <c r="K27" s="57">
        <v>19659.044078321207</v>
      </c>
      <c r="L27" s="57">
        <v>20139.158689480806</v>
      </c>
      <c r="M27" s="57">
        <v>20144.146041598211</v>
      </c>
      <c r="N27" s="57">
        <v>19941.45839804746</v>
      </c>
      <c r="O27" s="57">
        <v>22000.97718161115</v>
      </c>
      <c r="P27" s="57">
        <v>21048.07795335546</v>
      </c>
      <c r="Q27" s="57">
        <v>19757.998998178529</v>
      </c>
      <c r="R27" s="57">
        <v>16518.141622109186</v>
      </c>
      <c r="S27" s="57">
        <v>15491.942453218442</v>
      </c>
      <c r="T27" s="57">
        <v>17097.211153126103</v>
      </c>
      <c r="U27" s="58">
        <v>15972.057064378041</v>
      </c>
      <c r="V27" s="58">
        <v>17529.680802872914</v>
      </c>
      <c r="W27" s="80"/>
      <c r="X27" s="17"/>
      <c r="Y27" s="17"/>
      <c r="Z27" s="17"/>
      <c r="AA27" s="17"/>
      <c r="AB27" s="17"/>
      <c r="AC27" s="17"/>
    </row>
    <row r="28" spans="1:29" ht="6" customHeight="1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9" x14ac:dyDescent="0.25">
      <c r="A29" s="14"/>
    </row>
    <row r="30" spans="1:29" x14ac:dyDescent="0.25">
      <c r="A30" s="9" t="s">
        <v>21</v>
      </c>
    </row>
    <row r="31" spans="1:29" x14ac:dyDescent="0.25">
      <c r="A31" s="14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20"/>
      <c r="V31" s="20"/>
      <c r="W31" s="20"/>
      <c r="X31" s="10"/>
    </row>
    <row r="32" spans="1:29" x14ac:dyDescent="0.25">
      <c r="A32" s="1" t="s">
        <v>20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20"/>
      <c r="V32" s="20"/>
      <c r="W32" s="20"/>
      <c r="X32" s="10"/>
    </row>
    <row r="33" spans="1:35" x14ac:dyDescent="0.25">
      <c r="U33" s="16"/>
      <c r="V33" s="46"/>
      <c r="W33" s="4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x14ac:dyDescent="0.25">
      <c r="A34" s="40"/>
      <c r="T34" s="87"/>
      <c r="U34" s="74"/>
      <c r="V34" s="74"/>
      <c r="W34" s="74"/>
      <c r="X34" s="45"/>
      <c r="Y34" s="45"/>
      <c r="Z34" s="45"/>
    </row>
    <row r="35" spans="1:35" x14ac:dyDescent="0.25">
      <c r="T35" s="87"/>
      <c r="U35" s="74"/>
      <c r="X35" s="45"/>
      <c r="Y35" s="45"/>
      <c r="Z35" s="45"/>
    </row>
    <row r="36" spans="1:35" x14ac:dyDescent="0.25">
      <c r="B36" s="41"/>
      <c r="T36" s="87"/>
      <c r="U36" s="74"/>
      <c r="X36" s="45"/>
      <c r="Y36" s="45"/>
      <c r="Z36" s="45"/>
    </row>
    <row r="37" spans="1:35" x14ac:dyDescent="0.25">
      <c r="B37" s="41"/>
      <c r="T37" s="45"/>
      <c r="U37" s="45"/>
      <c r="X37" s="45"/>
      <c r="Y37" s="45"/>
      <c r="Z37" s="45"/>
    </row>
    <row r="38" spans="1:35" x14ac:dyDescent="0.25">
      <c r="B38" s="41"/>
      <c r="T38" s="45"/>
      <c r="U38" s="45"/>
      <c r="X38" s="45"/>
      <c r="Y38" s="45"/>
      <c r="Z38" s="45"/>
    </row>
    <row r="39" spans="1:35" x14ac:dyDescent="0.25">
      <c r="B39" s="41"/>
      <c r="T39" s="45"/>
      <c r="U39" s="45"/>
      <c r="X39" s="45"/>
      <c r="Y39" s="45"/>
      <c r="Z39" s="45"/>
    </row>
    <row r="40" spans="1:35" x14ac:dyDescent="0.25">
      <c r="B40" s="41"/>
      <c r="T40" s="74"/>
      <c r="U40" s="45"/>
      <c r="X40" s="45"/>
      <c r="Y40" s="45"/>
      <c r="Z40" s="45"/>
    </row>
    <row r="41" spans="1:35" x14ac:dyDescent="0.25">
      <c r="B41" s="41"/>
      <c r="T41" s="74"/>
      <c r="U41" s="45"/>
      <c r="X41" s="45"/>
      <c r="Y41" s="45"/>
      <c r="Z41" s="45"/>
    </row>
    <row r="42" spans="1:35" x14ac:dyDescent="0.25">
      <c r="B42" s="41"/>
      <c r="T42" s="74"/>
      <c r="U42" s="45"/>
      <c r="X42" s="45"/>
      <c r="Y42" s="45"/>
      <c r="Z42" s="45"/>
    </row>
    <row r="43" spans="1:35" x14ac:dyDescent="0.25">
      <c r="B43" s="41"/>
      <c r="T43" s="45"/>
      <c r="U43" s="45"/>
      <c r="X43" s="45"/>
      <c r="Y43" s="45"/>
      <c r="Z43" s="45"/>
    </row>
    <row r="44" spans="1:35" x14ac:dyDescent="0.25">
      <c r="B44" s="41"/>
      <c r="T44" s="45"/>
      <c r="U44" s="45"/>
      <c r="X44" s="45"/>
      <c r="Y44" s="45"/>
      <c r="Z44" s="45"/>
    </row>
    <row r="45" spans="1:35" x14ac:dyDescent="0.25">
      <c r="B45" s="41"/>
      <c r="T45" s="45"/>
      <c r="U45" s="45"/>
      <c r="X45" s="45"/>
      <c r="Y45" s="45"/>
      <c r="Z45" s="45"/>
    </row>
    <row r="46" spans="1:35" x14ac:dyDescent="0.25">
      <c r="B46" s="41"/>
      <c r="T46" s="45"/>
      <c r="U46" s="45"/>
      <c r="X46" s="45"/>
      <c r="Y46" s="45"/>
      <c r="Z46" s="45"/>
    </row>
    <row r="47" spans="1:35" x14ac:dyDescent="0.25">
      <c r="B47" s="41"/>
      <c r="T47" s="45"/>
      <c r="U47" s="45"/>
      <c r="X47" s="45"/>
      <c r="Y47" s="45"/>
      <c r="Z47" s="45"/>
    </row>
    <row r="48" spans="1:35" x14ac:dyDescent="0.25">
      <c r="B48" s="41"/>
      <c r="T48" s="45"/>
      <c r="U48" s="45"/>
      <c r="X48" s="45"/>
      <c r="Y48" s="45"/>
      <c r="Z48" s="45"/>
    </row>
    <row r="49" spans="2:26" x14ac:dyDescent="0.25">
      <c r="B49" s="41"/>
      <c r="T49" s="45"/>
      <c r="U49" s="45"/>
      <c r="X49" s="45"/>
      <c r="Y49" s="45"/>
      <c r="Z49" s="45"/>
    </row>
    <row r="50" spans="2:26" x14ac:dyDescent="0.25">
      <c r="B50" s="41"/>
      <c r="C50" s="10"/>
      <c r="D50" s="10"/>
    </row>
    <row r="51" spans="2:26" x14ac:dyDescent="0.25">
      <c r="B51" s="41"/>
      <c r="C51" s="10"/>
      <c r="D51" s="10"/>
    </row>
    <row r="52" spans="2:26" x14ac:dyDescent="0.25">
      <c r="B52" s="41"/>
      <c r="C52" s="10"/>
    </row>
    <row r="53" spans="2:26" x14ac:dyDescent="0.25">
      <c r="B53" s="41"/>
      <c r="C53" s="10"/>
    </row>
    <row r="54" spans="2:26" x14ac:dyDescent="0.25">
      <c r="B54" s="41"/>
    </row>
    <row r="66" spans="24:26" x14ac:dyDescent="0.25">
      <c r="X66">
        <v>459808027.52026659</v>
      </c>
      <c r="Y66">
        <f>X66/1000</f>
        <v>459808.02752026659</v>
      </c>
    </row>
    <row r="67" spans="24:26" x14ac:dyDescent="0.25">
      <c r="X67">
        <v>330274449.54009151</v>
      </c>
      <c r="Z67">
        <f>X67/1000</f>
        <v>330274.4495400915</v>
      </c>
    </row>
  </sheetData>
  <mergeCells count="1">
    <mergeCell ref="X3:AA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X37" sqref="X37"/>
    </sheetView>
  </sheetViews>
  <sheetFormatPr baseColWidth="10" defaultRowHeight="15" x14ac:dyDescent="0.25"/>
  <cols>
    <col min="1" max="1" width="16.7109375" customWidth="1"/>
    <col min="2" max="2" width="11.5703125" customWidth="1"/>
    <col min="3" max="17" width="11.5703125" bestFit="1" customWidth="1"/>
    <col min="18" max="19" width="12.5703125" bestFit="1" customWidth="1"/>
    <col min="20" max="20" width="14.140625" customWidth="1"/>
    <col min="21" max="22" width="16.5703125" customWidth="1"/>
    <col min="23" max="23" width="18.140625" customWidth="1"/>
    <col min="24" max="24" width="25.5703125" customWidth="1"/>
    <col min="27" max="27" width="12" bestFit="1" customWidth="1"/>
  </cols>
  <sheetData>
    <row r="1" spans="1:24" x14ac:dyDescent="0.25">
      <c r="A1" s="23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44"/>
      <c r="V1" s="44"/>
    </row>
    <row r="2" spans="1:24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44"/>
      <c r="V2" s="44"/>
    </row>
    <row r="3" spans="1:24" x14ac:dyDescent="0.25">
      <c r="A3" s="25"/>
      <c r="B3" s="26">
        <v>2004</v>
      </c>
      <c r="C3" s="26">
        <v>2005</v>
      </c>
      <c r="D3" s="26">
        <v>2006</v>
      </c>
      <c r="E3" s="26">
        <v>2007</v>
      </c>
      <c r="F3" s="26">
        <v>2008</v>
      </c>
      <c r="G3" s="26">
        <v>2009</v>
      </c>
      <c r="H3" s="26">
        <v>2010</v>
      </c>
      <c r="I3" s="26">
        <v>2011</v>
      </c>
      <c r="J3" s="26">
        <v>2012</v>
      </c>
      <c r="K3" s="26">
        <v>2013</v>
      </c>
      <c r="L3" s="26">
        <v>2014</v>
      </c>
      <c r="M3" s="26">
        <v>2015</v>
      </c>
      <c r="N3" s="26">
        <v>2016</v>
      </c>
      <c r="O3" s="26">
        <v>2017</v>
      </c>
      <c r="P3" s="26">
        <v>2018</v>
      </c>
      <c r="Q3" s="26">
        <v>2019</v>
      </c>
      <c r="R3" s="26">
        <v>2020</v>
      </c>
      <c r="S3" s="26">
        <v>2021</v>
      </c>
      <c r="T3" s="26" t="s">
        <v>22</v>
      </c>
      <c r="U3" s="43" t="s">
        <v>28</v>
      </c>
      <c r="V3" s="43" t="s">
        <v>31</v>
      </c>
    </row>
    <row r="4" spans="1:24" x14ac:dyDescent="0.25">
      <c r="A4" s="35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8"/>
      <c r="V4" s="53"/>
    </row>
    <row r="5" spans="1:24" x14ac:dyDescent="0.25">
      <c r="A5" s="27" t="s">
        <v>2</v>
      </c>
      <c r="B5" s="28">
        <f>B7+B15</f>
        <v>3696463.8278215104</v>
      </c>
      <c r="C5" s="28">
        <f t="shared" ref="C5:Q5" si="0">C7+C15</f>
        <v>4457559.8307713121</v>
      </c>
      <c r="D5" s="28">
        <f t="shared" si="0"/>
        <v>5358330.8313986454</v>
      </c>
      <c r="E5" s="28">
        <f t="shared" si="0"/>
        <v>6737532.9269901682</v>
      </c>
      <c r="F5" s="28">
        <f t="shared" si="0"/>
        <v>8729741.8117405362</v>
      </c>
      <c r="G5" s="28">
        <f t="shared" si="0"/>
        <v>10673889.396565489</v>
      </c>
      <c r="H5" s="28">
        <f t="shared" si="0"/>
        <v>13352026.507823167</v>
      </c>
      <c r="I5" s="28">
        <f t="shared" si="0"/>
        <v>17999156.506315671</v>
      </c>
      <c r="J5" s="28">
        <f t="shared" si="0"/>
        <v>23130094.381835364</v>
      </c>
      <c r="K5" s="28">
        <f t="shared" si="0"/>
        <v>29890200.38599956</v>
      </c>
      <c r="L5" s="28">
        <f t="shared" si="0"/>
        <v>42225182.023600593</v>
      </c>
      <c r="M5" s="28">
        <f t="shared" si="0"/>
        <v>56985539.24309741</v>
      </c>
      <c r="N5" s="28">
        <f t="shared" si="0"/>
        <v>77257221.639914691</v>
      </c>
      <c r="O5" s="28">
        <f t="shared" si="0"/>
        <v>102325497.72746959</v>
      </c>
      <c r="P5" s="28">
        <f t="shared" si="0"/>
        <v>141908616.87230223</v>
      </c>
      <c r="Q5" s="28">
        <f t="shared" si="0"/>
        <v>202111012.85994002</v>
      </c>
      <c r="R5" s="28">
        <f>R7+R15</f>
        <v>267783260.94482112</v>
      </c>
      <c r="S5" s="28">
        <f>S7+S15</f>
        <v>454937578.15425348</v>
      </c>
      <c r="T5" s="28">
        <f>T7+T15</f>
        <v>844965778.02771294</v>
      </c>
      <c r="U5" s="28">
        <f>U7+U15</f>
        <v>1981514032.026454</v>
      </c>
      <c r="V5" s="53">
        <f>V7+V15</f>
        <v>5478133735.2403889</v>
      </c>
      <c r="W5" s="37"/>
    </row>
    <row r="6" spans="1:24" x14ac:dyDescent="0.2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44"/>
      <c r="V6" s="44"/>
    </row>
    <row r="7" spans="1:24" x14ac:dyDescent="0.25">
      <c r="A7" s="27" t="s">
        <v>3</v>
      </c>
      <c r="B7" s="31">
        <f>SUM(B9:B13)</f>
        <v>1406327.953259666</v>
      </c>
      <c r="C7" s="31">
        <f t="shared" ref="C7:R7" si="1">SUM(C9:C13)</f>
        <v>1692655.9166803285</v>
      </c>
      <c r="D7" s="31">
        <f t="shared" si="1"/>
        <v>1947438.8012065315</v>
      </c>
      <c r="E7" s="31">
        <f t="shared" si="1"/>
        <v>2339096.8194470913</v>
      </c>
      <c r="F7" s="31">
        <f t="shared" si="1"/>
        <v>3041333.2716445001</v>
      </c>
      <c r="G7" s="31">
        <f t="shared" si="1"/>
        <v>3647521.0052714301</v>
      </c>
      <c r="H7" s="31">
        <f t="shared" si="1"/>
        <v>4516392.6912144534</v>
      </c>
      <c r="I7" s="31">
        <f t="shared" si="1"/>
        <v>6034857.3751934031</v>
      </c>
      <c r="J7" s="31">
        <f t="shared" si="1"/>
        <v>7521268.3360386733</v>
      </c>
      <c r="K7" s="31">
        <f t="shared" si="1"/>
        <v>9344243.8815183435</v>
      </c>
      <c r="L7" s="31">
        <f t="shared" si="1"/>
        <v>13721773.530780803</v>
      </c>
      <c r="M7" s="31">
        <f t="shared" si="1"/>
        <v>16920092.123471532</v>
      </c>
      <c r="N7" s="31">
        <f t="shared" si="1"/>
        <v>21384092.37068136</v>
      </c>
      <c r="O7" s="31">
        <f t="shared" si="1"/>
        <v>28171152.164848559</v>
      </c>
      <c r="P7" s="31">
        <f t="shared" si="1"/>
        <v>41652850.800204799</v>
      </c>
      <c r="Q7" s="31">
        <f t="shared" si="1"/>
        <v>57447552.932330929</v>
      </c>
      <c r="R7" s="31">
        <f t="shared" si="1"/>
        <v>71755323.041438162</v>
      </c>
      <c r="S7" s="31">
        <f>SUM(S9:S13)</f>
        <v>139977377.12705815</v>
      </c>
      <c r="T7" s="31">
        <f>SUM(T9:T13)</f>
        <v>261810285.08995309</v>
      </c>
      <c r="U7" s="31">
        <f>SUM(U9:U13)</f>
        <v>616928069.96163273</v>
      </c>
      <c r="V7" s="52">
        <f>SUM(V9:V13)</f>
        <v>1532749362.2103939</v>
      </c>
    </row>
    <row r="8" spans="1:24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44"/>
      <c r="V8" s="44"/>
    </row>
    <row r="9" spans="1:24" s="36" customFormat="1" x14ac:dyDescent="0.25">
      <c r="A9" s="55" t="s">
        <v>4</v>
      </c>
      <c r="B9" s="56">
        <v>438074.90583205799</v>
      </c>
      <c r="C9" s="56">
        <v>397514.01385395159</v>
      </c>
      <c r="D9" s="56">
        <v>357729.13907692983</v>
      </c>
      <c r="E9" s="56">
        <v>559983.97788791498</v>
      </c>
      <c r="F9" s="56">
        <v>678359.14442885888</v>
      </c>
      <c r="G9" s="56">
        <v>766334.02081442671</v>
      </c>
      <c r="H9" s="56">
        <v>909137.72507018386</v>
      </c>
      <c r="I9" s="56">
        <v>1456731.0020525453</v>
      </c>
      <c r="J9" s="56">
        <v>1683506.5388671882</v>
      </c>
      <c r="K9" s="56">
        <v>1734220.4053221687</v>
      </c>
      <c r="L9" s="56">
        <v>2854521.8359254221</v>
      </c>
      <c r="M9" s="56">
        <v>2843690.7414262798</v>
      </c>
      <c r="N9" s="56">
        <v>5368512.5286028413</v>
      </c>
      <c r="O9" s="56">
        <v>5538899.7713349173</v>
      </c>
      <c r="P9" s="56">
        <v>7580501.1642809678</v>
      </c>
      <c r="Q9" s="56">
        <v>11187560.405489847</v>
      </c>
      <c r="R9" s="56">
        <v>17141153.88845237</v>
      </c>
      <c r="S9" s="56">
        <v>35863400.334934011</v>
      </c>
      <c r="T9" s="56">
        <v>41036117</v>
      </c>
      <c r="U9" s="58">
        <v>100727946</v>
      </c>
      <c r="V9" s="58">
        <v>245166610</v>
      </c>
      <c r="X9" s="66"/>
    </row>
    <row r="10" spans="1:24" s="36" customFormat="1" x14ac:dyDescent="0.25">
      <c r="A10" s="55" t="s">
        <v>5</v>
      </c>
      <c r="B10" s="56">
        <v>73771.250932057286</v>
      </c>
      <c r="C10" s="56">
        <v>98200.355547878877</v>
      </c>
      <c r="D10" s="56">
        <v>167360.10349342148</v>
      </c>
      <c r="E10" s="56">
        <v>169621.43336319938</v>
      </c>
      <c r="F10" s="56">
        <v>176442.4973239766</v>
      </c>
      <c r="G10" s="56">
        <v>223819.73430677227</v>
      </c>
      <c r="H10" s="56">
        <v>437390.19261672447</v>
      </c>
      <c r="I10" s="56">
        <v>704995.80295142671</v>
      </c>
      <c r="J10" s="56">
        <v>846936.50781354413</v>
      </c>
      <c r="K10" s="56">
        <v>898127.49665130465</v>
      </c>
      <c r="L10" s="56">
        <v>1657930.9947969129</v>
      </c>
      <c r="M10" s="56">
        <v>1581741.3409847594</v>
      </c>
      <c r="N10" s="56">
        <v>2967934.9241544455</v>
      </c>
      <c r="O10" s="56">
        <v>3295764.8392700939</v>
      </c>
      <c r="P10" s="56">
        <v>6558139.7782480242</v>
      </c>
      <c r="Q10" s="56">
        <v>8342083.7143422691</v>
      </c>
      <c r="R10" s="56">
        <v>6498928.857434663</v>
      </c>
      <c r="S10" s="56">
        <v>16761338.371489748</v>
      </c>
      <c r="T10" s="56">
        <v>37373667.514961883</v>
      </c>
      <c r="U10" s="57">
        <v>103235528.68364158</v>
      </c>
      <c r="V10" s="57">
        <v>262398857.00045326</v>
      </c>
      <c r="X10" s="70"/>
    </row>
    <row r="11" spans="1:24" s="36" customFormat="1" x14ac:dyDescent="0.25">
      <c r="A11" s="55" t="s">
        <v>6</v>
      </c>
      <c r="B11" s="56">
        <v>658119.31812513212</v>
      </c>
      <c r="C11" s="56">
        <v>792011.38844165159</v>
      </c>
      <c r="D11" s="56">
        <v>903409.97592818306</v>
      </c>
      <c r="E11" s="56">
        <v>1045038.5692385915</v>
      </c>
      <c r="F11" s="56">
        <v>1305629.2044451102</v>
      </c>
      <c r="G11" s="56">
        <v>1325753.1755099455</v>
      </c>
      <c r="H11" s="56">
        <v>1668174.234713997</v>
      </c>
      <c r="I11" s="56">
        <v>2078085.8268983427</v>
      </c>
      <c r="J11" s="56">
        <v>2424805.0962565127</v>
      </c>
      <c r="K11" s="56">
        <v>2936900.1002176465</v>
      </c>
      <c r="L11" s="56">
        <v>4370163.0764803858</v>
      </c>
      <c r="M11" s="56">
        <v>5633699.3369931271</v>
      </c>
      <c r="N11" s="56">
        <v>7443166.9433397725</v>
      </c>
      <c r="O11" s="56">
        <v>9067195.5362539459</v>
      </c>
      <c r="P11" s="56">
        <v>13833051.81198824</v>
      </c>
      <c r="Q11" s="56">
        <v>21940939.650090747</v>
      </c>
      <c r="R11" s="56">
        <v>30867537.786924407</v>
      </c>
      <c r="S11" s="56">
        <v>54573096.884285219</v>
      </c>
      <c r="T11" s="56">
        <v>96623381.164966404</v>
      </c>
      <c r="U11" s="56">
        <v>222016376.10067272</v>
      </c>
      <c r="V11" s="56">
        <v>610621412.80603909</v>
      </c>
      <c r="X11" s="69"/>
    </row>
    <row r="12" spans="1:24" s="36" customFormat="1" x14ac:dyDescent="0.25">
      <c r="A12" s="72" t="s">
        <v>7</v>
      </c>
      <c r="B12" s="57">
        <v>64962.371986064296</v>
      </c>
      <c r="C12" s="57">
        <v>79913.590902315103</v>
      </c>
      <c r="D12" s="57">
        <v>86134.173156547826</v>
      </c>
      <c r="E12" s="57">
        <v>119348.62288522569</v>
      </c>
      <c r="F12" s="57">
        <v>131559.82459011185</v>
      </c>
      <c r="G12" s="57">
        <v>141802.90873912547</v>
      </c>
      <c r="H12" s="57">
        <v>172663.2606556034</v>
      </c>
      <c r="I12" s="57">
        <v>214089.41414875083</v>
      </c>
      <c r="J12" s="57">
        <v>259602.13717723251</v>
      </c>
      <c r="K12" s="57">
        <v>368307.96830681147</v>
      </c>
      <c r="L12" s="57">
        <v>489677.00582426484</v>
      </c>
      <c r="M12" s="57">
        <v>666669.61253429367</v>
      </c>
      <c r="N12" s="57">
        <v>1143758.0150294446</v>
      </c>
      <c r="O12" s="57">
        <v>1737911.617068612</v>
      </c>
      <c r="P12" s="57">
        <v>2558119.4853792312</v>
      </c>
      <c r="Q12" s="57">
        <v>3549715.6978783119</v>
      </c>
      <c r="R12" s="57">
        <v>3915336.7182388227</v>
      </c>
      <c r="S12" s="57">
        <v>4575128.1331851548</v>
      </c>
      <c r="T12" s="57">
        <v>6248678.4100247892</v>
      </c>
      <c r="U12" s="56">
        <v>16371602.1773184</v>
      </c>
      <c r="V12" s="56">
        <v>77582969.976761281</v>
      </c>
      <c r="W12" s="75"/>
      <c r="X12" s="69"/>
    </row>
    <row r="13" spans="1:24" s="36" customFormat="1" x14ac:dyDescent="0.25">
      <c r="A13" s="55" t="s">
        <v>8</v>
      </c>
      <c r="B13" s="56">
        <v>171400.10638435429</v>
      </c>
      <c r="C13" s="56">
        <v>325016.56793453131</v>
      </c>
      <c r="D13" s="56">
        <v>432805.40955144924</v>
      </c>
      <c r="E13" s="56">
        <v>445104.21607215982</v>
      </c>
      <c r="F13" s="56">
        <v>749342.60085644317</v>
      </c>
      <c r="G13" s="56">
        <v>1189811.1659011601</v>
      </c>
      <c r="H13" s="56">
        <v>1329027.2781579448</v>
      </c>
      <c r="I13" s="56">
        <v>1580955.3291423374</v>
      </c>
      <c r="J13" s="56">
        <v>2306418.0559241958</v>
      </c>
      <c r="K13" s="56">
        <v>3406687.9110204121</v>
      </c>
      <c r="L13" s="56">
        <v>4349480.6177538177</v>
      </c>
      <c r="M13" s="56">
        <v>6194291.0915330714</v>
      </c>
      <c r="N13" s="56">
        <v>4460719.9595548566</v>
      </c>
      <c r="O13" s="56">
        <v>8531380.400920989</v>
      </c>
      <c r="P13" s="56">
        <v>11123038.560308333</v>
      </c>
      <c r="Q13" s="56">
        <v>12427253.464529753</v>
      </c>
      <c r="R13" s="56">
        <v>13332365.790387893</v>
      </c>
      <c r="S13" s="56">
        <v>28204413.403164044</v>
      </c>
      <c r="T13" s="57">
        <v>80528441</v>
      </c>
      <c r="U13" s="57">
        <v>174576617</v>
      </c>
      <c r="V13" s="67">
        <v>336979512.42714012</v>
      </c>
      <c r="W13" s="75"/>
      <c r="X13" s="69"/>
    </row>
    <row r="14" spans="1:24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44"/>
      <c r="V14" s="44"/>
      <c r="W14" s="75"/>
    </row>
    <row r="15" spans="1:24" x14ac:dyDescent="0.25">
      <c r="A15" s="27" t="s">
        <v>9</v>
      </c>
      <c r="B15" s="31">
        <f>SUM(B17:B26)</f>
        <v>2290135.8745618444</v>
      </c>
      <c r="C15" s="31">
        <f t="shared" ref="C15:R15" si="2">SUM(C17:C26)</f>
        <v>2764903.914090984</v>
      </c>
      <c r="D15" s="31">
        <f t="shared" si="2"/>
        <v>3410892.0301921144</v>
      </c>
      <c r="E15" s="31">
        <f t="shared" si="2"/>
        <v>4398436.1075430764</v>
      </c>
      <c r="F15" s="31">
        <f t="shared" si="2"/>
        <v>5688408.5400960371</v>
      </c>
      <c r="G15" s="31">
        <f t="shared" si="2"/>
        <v>7026368.3912940584</v>
      </c>
      <c r="H15" s="31">
        <f t="shared" si="2"/>
        <v>8835633.8166087139</v>
      </c>
      <c r="I15" s="31">
        <f t="shared" si="2"/>
        <v>11964299.131122267</v>
      </c>
      <c r="J15" s="31">
        <f t="shared" si="2"/>
        <v>15608826.045796689</v>
      </c>
      <c r="K15" s="31">
        <f t="shared" si="2"/>
        <v>20545956.504481219</v>
      </c>
      <c r="L15" s="31">
        <f t="shared" si="2"/>
        <v>28503408.492819786</v>
      </c>
      <c r="M15" s="31">
        <f t="shared" si="2"/>
        <v>40065447.119625881</v>
      </c>
      <c r="N15" s="31">
        <f t="shared" si="2"/>
        <v>55873129.269233324</v>
      </c>
      <c r="O15" s="31">
        <f t="shared" si="2"/>
        <v>74154345.562621027</v>
      </c>
      <c r="P15" s="31">
        <f t="shared" si="2"/>
        <v>100255766.07209742</v>
      </c>
      <c r="Q15" s="31">
        <f t="shared" si="2"/>
        <v>144663459.92760909</v>
      </c>
      <c r="R15" s="31">
        <f t="shared" si="2"/>
        <v>196027937.90338296</v>
      </c>
      <c r="S15" s="31">
        <f>SUM(S17:S26)</f>
        <v>314960201.02719533</v>
      </c>
      <c r="T15" s="31">
        <f>SUM(T17:T26)</f>
        <v>583155492.93775988</v>
      </c>
      <c r="U15" s="42">
        <f>SUM(U17:U26)</f>
        <v>1364585962.0648212</v>
      </c>
      <c r="V15" s="54">
        <f>SUM(V17:V26)</f>
        <v>3945384373.029995</v>
      </c>
    </row>
    <row r="16" spans="1:24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2"/>
      <c r="T16" s="32"/>
      <c r="U16" s="44"/>
      <c r="V16" s="44"/>
    </row>
    <row r="17" spans="1:24" x14ac:dyDescent="0.25">
      <c r="A17" s="55" t="s">
        <v>10</v>
      </c>
      <c r="B17" s="57">
        <v>529546.1784100784</v>
      </c>
      <c r="C17" s="57">
        <v>626847.97934680025</v>
      </c>
      <c r="D17" s="57">
        <v>755611.4936184549</v>
      </c>
      <c r="E17" s="57">
        <v>981491.74506823835</v>
      </c>
      <c r="F17" s="57">
        <v>1190339.9649033279</v>
      </c>
      <c r="G17" s="57">
        <v>1410005.8090340295</v>
      </c>
      <c r="H17" s="57">
        <v>1781440.4679294988</v>
      </c>
      <c r="I17" s="57">
        <v>2421520.7009638217</v>
      </c>
      <c r="J17" s="57">
        <v>3032929.699560978</v>
      </c>
      <c r="K17" s="57">
        <v>3889936.0400222703</v>
      </c>
      <c r="L17" s="57">
        <v>5669693.9410302732</v>
      </c>
      <c r="M17" s="57">
        <v>8420869.6099722404</v>
      </c>
      <c r="N17" s="57">
        <v>11536851.674033687</v>
      </c>
      <c r="O17" s="57">
        <v>15013955.767771455</v>
      </c>
      <c r="P17" s="57">
        <v>22974239.75276617</v>
      </c>
      <c r="Q17" s="57">
        <v>33052216.610870793</v>
      </c>
      <c r="R17" s="57">
        <v>47099866.938712724</v>
      </c>
      <c r="S17" s="57">
        <v>76474556.505804613</v>
      </c>
      <c r="T17" s="57">
        <v>147189734</v>
      </c>
      <c r="U17" s="57">
        <v>344339847</v>
      </c>
      <c r="V17" s="57">
        <v>981839620</v>
      </c>
      <c r="W17" s="71"/>
    </row>
    <row r="18" spans="1:24" x14ac:dyDescent="0.25">
      <c r="A18" s="55" t="s">
        <v>11</v>
      </c>
      <c r="B18" s="56">
        <v>67324.052482651983</v>
      </c>
      <c r="C18" s="56">
        <v>89928.528759053457</v>
      </c>
      <c r="D18" s="56">
        <v>117616.14238546345</v>
      </c>
      <c r="E18" s="56">
        <v>151308.14349879921</v>
      </c>
      <c r="F18" s="56">
        <v>204774.1445294088</v>
      </c>
      <c r="G18" s="56">
        <v>240393.00147561872</v>
      </c>
      <c r="H18" s="56">
        <v>298388.62044542632</v>
      </c>
      <c r="I18" s="56">
        <v>426451.8783332766</v>
      </c>
      <c r="J18" s="56">
        <v>583135.37357138901</v>
      </c>
      <c r="K18" s="56">
        <v>725684.59146255953</v>
      </c>
      <c r="L18" s="56">
        <v>952418.31740023708</v>
      </c>
      <c r="M18" s="56">
        <v>1320125.8008975843</v>
      </c>
      <c r="N18" s="56">
        <v>1712912.4978199389</v>
      </c>
      <c r="O18" s="56">
        <v>2339219.4243560815</v>
      </c>
      <c r="P18" s="56">
        <v>2958428.7297647027</v>
      </c>
      <c r="Q18" s="56">
        <v>4122879.573338259</v>
      </c>
      <c r="R18" s="56">
        <v>5877009.1467574108</v>
      </c>
      <c r="S18" s="56">
        <v>8617865.8806960471</v>
      </c>
      <c r="T18" s="56">
        <v>17873924.450558107</v>
      </c>
      <c r="U18" s="57">
        <v>45695724.240920328</v>
      </c>
      <c r="V18" s="57">
        <v>138632134.14410281</v>
      </c>
      <c r="W18" s="71"/>
    </row>
    <row r="19" spans="1:24" x14ac:dyDescent="0.25">
      <c r="A19" s="55" t="s">
        <v>12</v>
      </c>
      <c r="B19" s="79">
        <v>350240.24285126</v>
      </c>
      <c r="C19" s="79">
        <v>396004.05585834087</v>
      </c>
      <c r="D19" s="79">
        <v>508679.31665777211</v>
      </c>
      <c r="E19" s="79">
        <v>652726.16638009471</v>
      </c>
      <c r="F19" s="79">
        <v>789815.98602796753</v>
      </c>
      <c r="G19" s="79">
        <v>922209.70693397615</v>
      </c>
      <c r="H19" s="79">
        <v>1102692.9979729634</v>
      </c>
      <c r="I19" s="79">
        <v>1393757.7908661859</v>
      </c>
      <c r="J19" s="79">
        <v>1738349.956355571</v>
      </c>
      <c r="K19" s="79">
        <v>2203201.8346994505</v>
      </c>
      <c r="L19" s="79">
        <v>2965178.4810039215</v>
      </c>
      <c r="M19" s="79">
        <v>3671730.7068455801</v>
      </c>
      <c r="N19" s="79">
        <v>4986497.7788081365</v>
      </c>
      <c r="O19" s="79">
        <v>6912644.8396264371</v>
      </c>
      <c r="P19" s="79">
        <v>9205926.6992616653</v>
      </c>
      <c r="Q19" s="79">
        <v>14377222.213849628</v>
      </c>
      <c r="R19" s="79">
        <v>17274322.414943453</v>
      </c>
      <c r="S19" s="79">
        <v>27727708.099906389</v>
      </c>
      <c r="T19" s="79">
        <v>49307128.848895691</v>
      </c>
      <c r="U19" s="79">
        <v>110281105.16417216</v>
      </c>
      <c r="V19" s="79">
        <v>360606331.43207872</v>
      </c>
      <c r="W19" s="85"/>
    </row>
    <row r="20" spans="1:24" x14ac:dyDescent="0.25">
      <c r="A20" s="55" t="s">
        <v>13</v>
      </c>
      <c r="B20" s="56">
        <v>72939.344223797569</v>
      </c>
      <c r="C20" s="56">
        <v>107146.38961464772</v>
      </c>
      <c r="D20" s="56">
        <v>113456.49621429951</v>
      </c>
      <c r="E20" s="56">
        <v>142992.86327201393</v>
      </c>
      <c r="F20" s="56">
        <v>170950.0381076457</v>
      </c>
      <c r="G20" s="56">
        <v>200631.02102509802</v>
      </c>
      <c r="H20" s="56">
        <v>230929.12206500475</v>
      </c>
      <c r="I20" s="56">
        <v>299975.38047280081</v>
      </c>
      <c r="J20" s="56">
        <v>402902.34144047013</v>
      </c>
      <c r="K20" s="56">
        <v>587921.84944333707</v>
      </c>
      <c r="L20" s="56">
        <v>829292.8489060679</v>
      </c>
      <c r="M20" s="56">
        <v>1094697.1531142388</v>
      </c>
      <c r="N20" s="56">
        <v>1772371.04497424</v>
      </c>
      <c r="O20" s="56">
        <v>2279677.2043290595</v>
      </c>
      <c r="P20" s="56">
        <v>2816016.021658849</v>
      </c>
      <c r="Q20" s="56">
        <v>3930590.2779465099</v>
      </c>
      <c r="R20" s="56">
        <v>6458445.6004627002</v>
      </c>
      <c r="S20" s="56">
        <v>8715509.9635391682</v>
      </c>
      <c r="T20" s="56">
        <v>12435707</v>
      </c>
      <c r="U20" s="57">
        <v>17001116</v>
      </c>
      <c r="V20" s="57">
        <v>125049373</v>
      </c>
      <c r="W20" s="86"/>
    </row>
    <row r="21" spans="1:24" x14ac:dyDescent="0.25">
      <c r="A21" s="55" t="s">
        <v>14</v>
      </c>
      <c r="B21" s="56">
        <v>416419.58973356499</v>
      </c>
      <c r="C21" s="56">
        <v>497094.23066430504</v>
      </c>
      <c r="D21" s="56">
        <v>578622.95782316325</v>
      </c>
      <c r="E21" s="56">
        <v>719139.18345692661</v>
      </c>
      <c r="F21" s="56">
        <v>893141.28458584729</v>
      </c>
      <c r="G21" s="56">
        <v>1134172.8254857103</v>
      </c>
      <c r="H21" s="56">
        <v>1342499.4817201898</v>
      </c>
      <c r="I21" s="56">
        <v>1778864.0904161758</v>
      </c>
      <c r="J21" s="56">
        <v>2179974.0066511165</v>
      </c>
      <c r="K21" s="56">
        <v>2915438.2460161597</v>
      </c>
      <c r="L21" s="56">
        <v>3992704.4443418789</v>
      </c>
      <c r="M21" s="56">
        <v>5598613.6856823219</v>
      </c>
      <c r="N21" s="56">
        <v>7714410.4273391776</v>
      </c>
      <c r="O21" s="56">
        <v>11027986.194303058</v>
      </c>
      <c r="P21" s="56">
        <v>16031067.224426892</v>
      </c>
      <c r="Q21" s="56">
        <v>23443013.218261633</v>
      </c>
      <c r="R21" s="56">
        <v>29637550.541321911</v>
      </c>
      <c r="S21" s="56">
        <v>48075547.978974536</v>
      </c>
      <c r="T21" s="56">
        <v>102275713.28967337</v>
      </c>
      <c r="U21" s="56">
        <v>227564183.35724187</v>
      </c>
      <c r="V21" s="56">
        <v>691085252.19833422</v>
      </c>
      <c r="W21" s="86"/>
    </row>
    <row r="22" spans="1:24" x14ac:dyDescent="0.25">
      <c r="A22" s="55" t="s">
        <v>15</v>
      </c>
      <c r="B22" s="79">
        <v>340206.2894654366</v>
      </c>
      <c r="C22" s="79">
        <v>433578.79036112473</v>
      </c>
      <c r="D22" s="79">
        <v>555060.14933149342</v>
      </c>
      <c r="E22" s="79">
        <v>740903.03742587566</v>
      </c>
      <c r="F22" s="79">
        <v>1079665.2687575922</v>
      </c>
      <c r="G22" s="79">
        <v>1444288.7162612176</v>
      </c>
      <c r="H22" s="79">
        <v>1974218.5778583884</v>
      </c>
      <c r="I22" s="79">
        <v>2743865.6511255857</v>
      </c>
      <c r="J22" s="79">
        <v>3861670.9211385609</v>
      </c>
      <c r="K22" s="79">
        <v>5228093.4309594966</v>
      </c>
      <c r="L22" s="79">
        <v>7343272.0997973112</v>
      </c>
      <c r="M22" s="79">
        <v>10679632.29722097</v>
      </c>
      <c r="N22" s="79">
        <v>15542548.7760063</v>
      </c>
      <c r="O22" s="79">
        <v>20111520.045005761</v>
      </c>
      <c r="P22" s="79">
        <v>25194259.313226447</v>
      </c>
      <c r="Q22" s="79">
        <v>35319701.534785606</v>
      </c>
      <c r="R22" s="79">
        <v>46156960.284218699</v>
      </c>
      <c r="S22" s="79">
        <v>81247149.707356527</v>
      </c>
      <c r="T22" s="79">
        <v>145712156.96821949</v>
      </c>
      <c r="U22" s="57">
        <v>369560890.43160009</v>
      </c>
      <c r="V22" s="57">
        <v>954934422.58119261</v>
      </c>
      <c r="W22" s="77"/>
      <c r="X22" s="83"/>
    </row>
    <row r="23" spans="1:24" x14ac:dyDescent="0.25">
      <c r="A23" s="55" t="s">
        <v>16</v>
      </c>
      <c r="B23" s="57">
        <v>265689.186070817</v>
      </c>
      <c r="C23" s="57">
        <v>327406.17485357571</v>
      </c>
      <c r="D23" s="57">
        <v>415998.19134021766</v>
      </c>
      <c r="E23" s="57">
        <v>542676.52610044868</v>
      </c>
      <c r="F23" s="57">
        <v>727691.3234546103</v>
      </c>
      <c r="G23" s="57">
        <v>911811.1941874217</v>
      </c>
      <c r="H23" s="57">
        <v>1117159.1851649503</v>
      </c>
      <c r="I23" s="57">
        <v>1538013.2709315561</v>
      </c>
      <c r="J23" s="57">
        <v>2020554.1111376947</v>
      </c>
      <c r="K23" s="57">
        <v>2588402.500648607</v>
      </c>
      <c r="L23" s="57">
        <v>3460617.0757858013</v>
      </c>
      <c r="M23" s="57">
        <v>4824431.8985061953</v>
      </c>
      <c r="N23" s="57">
        <v>6342779.5233481955</v>
      </c>
      <c r="O23" s="57">
        <v>8136130.9396176198</v>
      </c>
      <c r="P23" s="57">
        <v>10124028.477383103</v>
      </c>
      <c r="Q23" s="57">
        <v>14712690.895690059</v>
      </c>
      <c r="R23" s="57">
        <v>19357327.755081307</v>
      </c>
      <c r="S23" s="57">
        <v>27204516.403044458</v>
      </c>
      <c r="T23" s="57">
        <v>43009003.687436745</v>
      </c>
      <c r="U23" s="57">
        <v>103420449.71840595</v>
      </c>
      <c r="V23" s="57">
        <v>270292905.40715289</v>
      </c>
      <c r="W23" s="78"/>
      <c r="X23" s="83"/>
    </row>
    <row r="24" spans="1:24" x14ac:dyDescent="0.25">
      <c r="A24" s="55" t="s">
        <v>17</v>
      </c>
      <c r="B24" s="57">
        <v>146412.56762780997</v>
      </c>
      <c r="C24" s="57">
        <v>171883.92447541963</v>
      </c>
      <c r="D24" s="57">
        <v>223272.53339233634</v>
      </c>
      <c r="E24" s="57">
        <v>287167.04676092009</v>
      </c>
      <c r="F24" s="57">
        <v>395629.44638612191</v>
      </c>
      <c r="G24" s="57">
        <v>510599.57404461235</v>
      </c>
      <c r="H24" s="57">
        <v>669246.32321108598</v>
      </c>
      <c r="I24" s="57">
        <v>925212.90949468012</v>
      </c>
      <c r="J24" s="57">
        <v>1233842.0042618038</v>
      </c>
      <c r="K24" s="57">
        <v>1662707.0569245827</v>
      </c>
      <c r="L24" s="57">
        <v>2318589.8614875837</v>
      </c>
      <c r="M24" s="57">
        <v>3226923.5752417124</v>
      </c>
      <c r="N24" s="57">
        <v>4609694.4425288131</v>
      </c>
      <c r="O24" s="57">
        <v>6076380.482079803</v>
      </c>
      <c r="P24" s="57">
        <v>7785549.0324268229</v>
      </c>
      <c r="Q24" s="57">
        <v>10760187.330496032</v>
      </c>
      <c r="R24" s="57">
        <v>17009363.730143048</v>
      </c>
      <c r="S24" s="57">
        <v>26577774.653705634</v>
      </c>
      <c r="T24" s="57">
        <v>44905677.601831809</v>
      </c>
      <c r="U24" s="57">
        <v>101267359.45145431</v>
      </c>
      <c r="V24" s="57">
        <v>288263483.04069954</v>
      </c>
      <c r="W24" s="78"/>
      <c r="X24" s="83"/>
    </row>
    <row r="25" spans="1:24" x14ac:dyDescent="0.25">
      <c r="A25" s="55" t="s">
        <v>18</v>
      </c>
      <c r="B25" s="56">
        <v>82161.169244107296</v>
      </c>
      <c r="C25" s="56">
        <v>92042.528198591652</v>
      </c>
      <c r="D25" s="56">
        <v>116018.89148820509</v>
      </c>
      <c r="E25" s="56">
        <v>152420.08477792412</v>
      </c>
      <c r="F25" s="56">
        <v>201088.33812914509</v>
      </c>
      <c r="G25" s="56">
        <v>209824.19399698573</v>
      </c>
      <c r="H25" s="56">
        <v>261712.05171134858</v>
      </c>
      <c r="I25" s="56">
        <v>356680.68288764241</v>
      </c>
      <c r="J25" s="56">
        <v>459759.55634365149</v>
      </c>
      <c r="K25" s="56">
        <v>624408.51066757145</v>
      </c>
      <c r="L25" s="56">
        <v>811393.02805578115</v>
      </c>
      <c r="M25" s="56">
        <v>1018567.6147667264</v>
      </c>
      <c r="N25" s="56">
        <v>1378597.4169453045</v>
      </c>
      <c r="O25" s="56">
        <v>1857252.9557698909</v>
      </c>
      <c r="P25" s="56">
        <v>2677232.9889641958</v>
      </c>
      <c r="Q25" s="56">
        <v>4319149.543827381</v>
      </c>
      <c r="R25" s="56">
        <v>6425325.6377068497</v>
      </c>
      <c r="S25" s="56">
        <v>9354251.0568663795</v>
      </c>
      <c r="T25" s="56">
        <v>18582839.333901811</v>
      </c>
      <c r="U25" s="57">
        <v>41438058.796422213</v>
      </c>
      <c r="V25" s="57">
        <v>122841585.28706688</v>
      </c>
      <c r="W25" s="78"/>
      <c r="X25" s="76"/>
    </row>
    <row r="26" spans="1:24" x14ac:dyDescent="0.25">
      <c r="A26" s="55" t="s">
        <v>19</v>
      </c>
      <c r="B26" s="56">
        <v>19197.254452320376</v>
      </c>
      <c r="C26" s="56">
        <v>22971.31195912524</v>
      </c>
      <c r="D26" s="56">
        <v>26555.857940708855</v>
      </c>
      <c r="E26" s="56">
        <v>27611.310801835043</v>
      </c>
      <c r="F26" s="56">
        <v>35312.745214370669</v>
      </c>
      <c r="G26" s="56">
        <v>42432.348849389615</v>
      </c>
      <c r="H26" s="56">
        <v>57346.988529857008</v>
      </c>
      <c r="I26" s="56">
        <v>79956.775630542761</v>
      </c>
      <c r="J26" s="56">
        <v>95708.075335453657</v>
      </c>
      <c r="K26" s="56">
        <v>120162.44363718534</v>
      </c>
      <c r="L26" s="56">
        <v>160248.39501093311</v>
      </c>
      <c r="M26" s="56">
        <v>209854.77737831653</v>
      </c>
      <c r="N26" s="56">
        <v>276465.68742953154</v>
      </c>
      <c r="O26" s="56">
        <v>399577.70976186497</v>
      </c>
      <c r="P26" s="56">
        <v>489017.83221855742</v>
      </c>
      <c r="Q26" s="56">
        <v>625808.72854319867</v>
      </c>
      <c r="R26" s="56">
        <v>731765.85403485759</v>
      </c>
      <c r="S26" s="56">
        <v>965320.77730155527</v>
      </c>
      <c r="T26" s="56">
        <v>1863607.7572427967</v>
      </c>
      <c r="U26" s="57">
        <v>4017227.9046041071</v>
      </c>
      <c r="V26" s="57">
        <v>11839265.939367518</v>
      </c>
      <c r="W26" s="77"/>
      <c r="X26" s="81"/>
    </row>
    <row r="27" spans="1:24" x14ac:dyDescent="0.25">
      <c r="A27" s="33" t="s">
        <v>24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54"/>
    </row>
    <row r="28" spans="1:24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4" x14ac:dyDescent="0.25">
      <c r="A29" s="16"/>
      <c r="B29" s="16"/>
      <c r="C29" s="1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6"/>
      <c r="T29" s="16"/>
    </row>
    <row r="30" spans="1:24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T30" s="10"/>
    </row>
    <row r="31" spans="1:24" x14ac:dyDescent="0.25">
      <c r="A31" s="16"/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74"/>
      <c r="U31" s="74"/>
      <c r="V31" s="74"/>
      <c r="W31" s="45"/>
    </row>
    <row r="32" spans="1:24" x14ac:dyDescent="0.25">
      <c r="A32" s="16"/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74"/>
      <c r="U32" s="45"/>
      <c r="V32" s="45"/>
      <c r="W32" s="45"/>
    </row>
    <row r="33" spans="1:23" x14ac:dyDescent="0.25">
      <c r="A33" s="16"/>
      <c r="B33" s="16"/>
      <c r="C33" s="10"/>
      <c r="D33" s="16"/>
      <c r="E33" s="16"/>
      <c r="F33" s="16"/>
      <c r="G33" s="16"/>
      <c r="H33" s="10"/>
      <c r="I33" s="10">
        <v>40567506028.115402</v>
      </c>
      <c r="J33" s="10">
        <f>I33/1000</f>
        <v>40567506.028115399</v>
      </c>
      <c r="K33" s="10"/>
      <c r="L33" s="10"/>
      <c r="M33" s="10"/>
      <c r="N33" s="10"/>
      <c r="O33" s="10"/>
      <c r="P33" s="10"/>
      <c r="Q33" s="10"/>
      <c r="R33" s="10"/>
      <c r="S33" s="10"/>
      <c r="T33" s="74"/>
      <c r="U33" s="45"/>
      <c r="V33" s="45"/>
      <c r="W33" s="45"/>
    </row>
    <row r="34" spans="1:23" x14ac:dyDescent="0.25">
      <c r="A34" s="16"/>
      <c r="B34" s="10"/>
      <c r="C34" s="10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88"/>
      <c r="U34" s="45"/>
      <c r="V34" s="45"/>
      <c r="W34" s="45"/>
    </row>
    <row r="35" spans="1:23" x14ac:dyDescent="0.25">
      <c r="A35" s="16"/>
      <c r="B35" s="10"/>
      <c r="C35" s="10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88"/>
      <c r="U35" s="45"/>
      <c r="V35" s="45"/>
      <c r="W35" s="45"/>
    </row>
    <row r="36" spans="1:23" x14ac:dyDescent="0.25">
      <c r="A36" s="16"/>
      <c r="B36" s="10"/>
      <c r="C36" s="10"/>
      <c r="D36" s="10"/>
      <c r="T36" s="45"/>
      <c r="U36" s="45"/>
      <c r="V36" s="45"/>
      <c r="W36" s="45"/>
    </row>
    <row r="37" spans="1:23" x14ac:dyDescent="0.25">
      <c r="A37" s="16"/>
      <c r="B37" s="10"/>
      <c r="C37" s="10"/>
      <c r="D37" s="10"/>
      <c r="T37" s="45"/>
      <c r="U37" s="45"/>
      <c r="V37" s="45"/>
      <c r="W37" s="45"/>
    </row>
    <row r="38" spans="1:23" x14ac:dyDescent="0.25">
      <c r="A38" s="16"/>
      <c r="B38" s="10"/>
      <c r="C38" s="10"/>
      <c r="D38" s="10"/>
      <c r="T38" s="45"/>
      <c r="U38" s="45"/>
      <c r="V38" s="45"/>
      <c r="W38" s="45"/>
    </row>
    <row r="39" spans="1:23" x14ac:dyDescent="0.25">
      <c r="A39" s="16"/>
      <c r="B39" s="10"/>
      <c r="C39" s="10"/>
      <c r="D39" s="10"/>
      <c r="T39" s="45"/>
      <c r="U39" s="45"/>
      <c r="V39" s="45"/>
      <c r="W39" s="45"/>
    </row>
    <row r="40" spans="1:23" x14ac:dyDescent="0.25">
      <c r="A40" s="16"/>
      <c r="B40" s="10"/>
      <c r="C40" s="10"/>
      <c r="D40" s="10"/>
      <c r="T40" s="45"/>
      <c r="U40" s="45"/>
      <c r="V40" s="45"/>
      <c r="W40" s="45"/>
    </row>
    <row r="41" spans="1:23" x14ac:dyDescent="0.25">
      <c r="A41" s="16"/>
      <c r="B41" s="10"/>
      <c r="C41" s="10"/>
      <c r="D41" s="10"/>
      <c r="T41" s="89"/>
      <c r="U41" s="45"/>
      <c r="V41" s="45"/>
      <c r="W41" s="45"/>
    </row>
    <row r="42" spans="1:23" x14ac:dyDescent="0.25">
      <c r="A42" s="16"/>
      <c r="B42" s="10"/>
      <c r="C42" s="10"/>
      <c r="D42" s="10"/>
      <c r="T42" s="89"/>
      <c r="U42" s="45"/>
      <c r="V42" s="45"/>
      <c r="W42" s="45"/>
    </row>
    <row r="43" spans="1:23" x14ac:dyDescent="0.25">
      <c r="A43" s="16"/>
      <c r="B43" s="10"/>
      <c r="C43" s="10"/>
      <c r="D43" s="10"/>
      <c r="T43" s="89"/>
      <c r="U43" s="45"/>
      <c r="V43" s="45"/>
      <c r="W43" s="45"/>
    </row>
    <row r="44" spans="1:23" x14ac:dyDescent="0.25">
      <c r="A44" s="16"/>
      <c r="B44" s="10"/>
      <c r="C44" s="10"/>
      <c r="D44" s="10"/>
      <c r="T44" s="45"/>
      <c r="U44" s="45"/>
      <c r="V44" s="45"/>
      <c r="W44" s="45"/>
    </row>
    <row r="45" spans="1:23" x14ac:dyDescent="0.25">
      <c r="A45" s="16"/>
      <c r="B45" s="10"/>
      <c r="C45" s="10"/>
      <c r="D45" s="10"/>
    </row>
    <row r="46" spans="1:23" x14ac:dyDescent="0.25">
      <c r="A46" s="16"/>
      <c r="B46" s="10"/>
      <c r="C46" s="10"/>
      <c r="D46" s="10"/>
    </row>
    <row r="47" spans="1:23" x14ac:dyDescent="0.25">
      <c r="A47" s="16"/>
      <c r="B47" s="10"/>
      <c r="C47" s="10"/>
      <c r="D47" s="10"/>
    </row>
    <row r="48" spans="1:23" x14ac:dyDescent="0.25">
      <c r="A48" s="16"/>
      <c r="B48" s="10"/>
      <c r="C48" s="10"/>
      <c r="D48" s="10"/>
    </row>
    <row r="49" spans="1:2" x14ac:dyDescent="0.25">
      <c r="A49" s="16"/>
      <c r="B49" s="16"/>
    </row>
    <row r="50" spans="1:2" x14ac:dyDescent="0.25">
      <c r="B50" s="16"/>
    </row>
  </sheetData>
  <phoneticPr fontId="29" type="noConversion"/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tabSelected="1" workbookViewId="0">
      <selection activeCell="C29" sqref="C29"/>
    </sheetView>
  </sheetViews>
  <sheetFormatPr baseColWidth="10" defaultRowHeight="15" x14ac:dyDescent="0.25"/>
  <cols>
    <col min="2" max="2" width="19" bestFit="1" customWidth="1"/>
    <col min="3" max="3" width="22.5703125" bestFit="1" customWidth="1"/>
  </cols>
  <sheetData>
    <row r="1" spans="1:12" x14ac:dyDescent="0.25">
      <c r="A1" t="s">
        <v>25</v>
      </c>
      <c r="C1" t="s">
        <v>26</v>
      </c>
    </row>
    <row r="2" spans="1:12" x14ac:dyDescent="0.25">
      <c r="A2">
        <v>2004</v>
      </c>
      <c r="B2">
        <v>3696463.8278215094</v>
      </c>
      <c r="C2" t="s">
        <v>27</v>
      </c>
    </row>
    <row r="3" spans="1:12" x14ac:dyDescent="0.25">
      <c r="A3">
        <v>2005</v>
      </c>
      <c r="B3">
        <v>4010106.7449781122</v>
      </c>
      <c r="C3" s="38">
        <f>(B3/B2-1)*100</f>
        <v>8.4849448490734058</v>
      </c>
      <c r="D3" s="44"/>
      <c r="E3" s="44"/>
      <c r="F3" s="44"/>
      <c r="G3" s="44"/>
      <c r="H3" s="44"/>
      <c r="I3" s="44"/>
      <c r="J3" s="44"/>
      <c r="K3" s="44"/>
      <c r="L3" s="44"/>
    </row>
    <row r="4" spans="1:12" x14ac:dyDescent="0.25">
      <c r="A4">
        <v>2006</v>
      </c>
      <c r="B4">
        <v>4225402.3427152168</v>
      </c>
      <c r="C4" s="38">
        <f t="shared" ref="C4:C22" si="0">(B4/B3-1)*100</f>
        <v>5.368824608140943</v>
      </c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>
        <v>2007</v>
      </c>
      <c r="B5">
        <v>4548293.8971359003</v>
      </c>
      <c r="C5" s="38">
        <f t="shared" si="0"/>
        <v>7.6416759454247751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x14ac:dyDescent="0.25">
      <c r="A6">
        <v>2008</v>
      </c>
      <c r="B6">
        <v>4707750.169448752</v>
      </c>
      <c r="C6" s="38">
        <f t="shared" si="0"/>
        <v>3.5058480370686373</v>
      </c>
      <c r="D6" s="44"/>
      <c r="E6" s="44"/>
      <c r="F6" s="44"/>
      <c r="G6" s="44"/>
      <c r="H6" s="44"/>
      <c r="I6" s="44"/>
      <c r="J6" s="44"/>
      <c r="K6" s="44"/>
      <c r="L6" s="44"/>
    </row>
    <row r="7" spans="1:12" x14ac:dyDescent="0.25">
      <c r="A7">
        <v>2009</v>
      </c>
      <c r="B7">
        <v>4844306.692635078</v>
      </c>
      <c r="C7" s="38">
        <f t="shared" si="0"/>
        <v>2.9006748079479339</v>
      </c>
      <c r="D7" s="44"/>
      <c r="E7" s="44"/>
      <c r="F7" s="44"/>
      <c r="G7" s="44"/>
      <c r="H7" s="44"/>
      <c r="I7" s="44"/>
      <c r="J7" s="44"/>
      <c r="K7" s="44"/>
      <c r="L7" s="44"/>
    </row>
    <row r="8" spans="1:12" x14ac:dyDescent="0.25">
      <c r="A8">
        <v>2010</v>
      </c>
      <c r="B8">
        <v>5053614.3014978869</v>
      </c>
      <c r="C8" s="38">
        <f t="shared" si="0"/>
        <v>4.3206927666455286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x14ac:dyDescent="0.25">
      <c r="A9">
        <v>2011</v>
      </c>
      <c r="B9">
        <v>5375231.4703071732</v>
      </c>
      <c r="C9" s="38">
        <f t="shared" si="0"/>
        <v>6.3641019995126946</v>
      </c>
      <c r="D9" s="44"/>
      <c r="E9" s="44"/>
      <c r="F9" s="44"/>
      <c r="G9" s="44"/>
      <c r="H9" s="44"/>
      <c r="I9" s="44"/>
      <c r="J9" s="44"/>
      <c r="K9" s="44"/>
      <c r="L9" s="44"/>
    </row>
    <row r="10" spans="1:12" x14ac:dyDescent="0.25">
      <c r="A10">
        <v>2012</v>
      </c>
      <c r="B10">
        <v>5545931.940474066</v>
      </c>
      <c r="C10" s="38">
        <f t="shared" si="0"/>
        <v>3.1756859422676698</v>
      </c>
      <c r="D10" s="44"/>
      <c r="E10" s="44"/>
      <c r="F10" s="44"/>
      <c r="G10" s="44"/>
      <c r="H10" s="44"/>
      <c r="I10" s="44"/>
      <c r="J10" s="44"/>
      <c r="K10" s="44"/>
      <c r="L10" s="44"/>
    </row>
    <row r="11" spans="1:12" x14ac:dyDescent="0.25">
      <c r="A11">
        <v>2013</v>
      </c>
      <c r="B11">
        <v>5667284.1416983465</v>
      </c>
      <c r="C11" s="38">
        <f t="shared" si="0"/>
        <v>2.1881300118137936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x14ac:dyDescent="0.25">
      <c r="A12">
        <v>2014</v>
      </c>
      <c r="B12">
        <v>5830365.4965974679</v>
      </c>
      <c r="C12" s="38">
        <f t="shared" si="0"/>
        <v>2.8775927026353454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x14ac:dyDescent="0.25">
      <c r="A13">
        <v>2015</v>
      </c>
      <c r="B13">
        <v>6063315.6662497986</v>
      </c>
      <c r="C13" s="38">
        <f t="shared" si="0"/>
        <v>3.9954642601442103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x14ac:dyDescent="0.25">
      <c r="A14">
        <v>2016</v>
      </c>
      <c r="B14">
        <v>5994337.5910424609</v>
      </c>
      <c r="C14" s="38">
        <f t="shared" si="0"/>
        <v>-1.1376296238589378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x14ac:dyDescent="0.25">
      <c r="A15">
        <v>2017</v>
      </c>
      <c r="B15">
        <v>6206365.9850730486</v>
      </c>
      <c r="C15" s="38">
        <f t="shared" si="0"/>
        <v>3.5371446938095241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x14ac:dyDescent="0.25">
      <c r="A16">
        <v>2018</v>
      </c>
      <c r="B16">
        <v>6172767.7586622695</v>
      </c>
      <c r="C16" s="38">
        <f t="shared" si="0"/>
        <v>-0.54135103362558112</v>
      </c>
      <c r="D16" s="44"/>
      <c r="E16" s="44"/>
      <c r="F16" s="44"/>
      <c r="G16" s="44"/>
      <c r="H16" s="44"/>
      <c r="I16" s="44"/>
      <c r="J16" s="44"/>
      <c r="K16" s="44"/>
      <c r="L16" s="44"/>
    </row>
    <row r="17" spans="1:12" x14ac:dyDescent="0.25">
      <c r="A17">
        <v>2019</v>
      </c>
      <c r="B17">
        <v>6018466.4412100026</v>
      </c>
      <c r="C17" s="38">
        <f t="shared" si="0"/>
        <v>-2.499710397102417</v>
      </c>
      <c r="D17" s="44"/>
      <c r="E17" s="44"/>
      <c r="F17" s="44"/>
      <c r="G17" s="44"/>
      <c r="H17" s="44"/>
      <c r="I17" s="44"/>
      <c r="J17" s="44"/>
      <c r="K17" s="44"/>
      <c r="L17" s="44"/>
    </row>
    <row r="18" spans="1:12" x14ac:dyDescent="0.25">
      <c r="A18">
        <v>2020</v>
      </c>
      <c r="B18">
        <v>5776501.0501297517</v>
      </c>
      <c r="C18" s="38">
        <f t="shared" si="0"/>
        <v>-4.0203828241601736</v>
      </c>
      <c r="D18" s="44"/>
      <c r="E18" s="44"/>
      <c r="F18" s="44"/>
      <c r="G18" s="44"/>
      <c r="H18" s="44"/>
      <c r="I18" s="44"/>
      <c r="J18" s="44"/>
      <c r="K18" s="44"/>
      <c r="L18" s="44"/>
    </row>
    <row r="19" spans="1:12" x14ac:dyDescent="0.25">
      <c r="A19">
        <v>2021</v>
      </c>
      <c r="B19">
        <v>6296517.7453045007</v>
      </c>
      <c r="C19" s="38">
        <f>(B19/B18-1)*100</f>
        <v>9.0022782072041387</v>
      </c>
      <c r="D19" s="44"/>
      <c r="E19" s="44"/>
      <c r="F19" s="44"/>
      <c r="G19" s="44"/>
      <c r="H19" s="44"/>
      <c r="I19" s="44"/>
      <c r="J19" s="44"/>
      <c r="K19" s="44"/>
      <c r="L19" s="44"/>
    </row>
    <row r="20" spans="1:12" x14ac:dyDescent="0.25">
      <c r="A20" s="51" t="s">
        <v>22</v>
      </c>
      <c r="B20">
        <v>6891750.0587464739</v>
      </c>
      <c r="C20" s="38">
        <f>(B20/B19-1)*100</f>
        <v>9.4533571970928811</v>
      </c>
      <c r="D20" s="44"/>
      <c r="E20" s="44"/>
      <c r="F20" s="44"/>
      <c r="G20" s="44"/>
      <c r="H20" s="44"/>
      <c r="I20" s="44"/>
      <c r="J20" s="44"/>
      <c r="K20" s="44"/>
      <c r="L20" s="44"/>
    </row>
    <row r="21" spans="1:12" x14ac:dyDescent="0.25">
      <c r="A21" s="51" t="s">
        <v>29</v>
      </c>
      <c r="B21">
        <v>6858375.6162692076</v>
      </c>
      <c r="C21" s="38">
        <f t="shared" si="0"/>
        <v>-0.48426658240325882</v>
      </c>
      <c r="D21" s="44"/>
      <c r="E21" s="44"/>
      <c r="F21" s="44"/>
      <c r="G21" s="44"/>
      <c r="H21" s="44"/>
      <c r="I21" s="44"/>
      <c r="J21" s="44"/>
      <c r="K21" s="44"/>
      <c r="L21" s="44"/>
    </row>
    <row r="22" spans="1:12" x14ac:dyDescent="0.25">
      <c r="A22" s="51" t="s">
        <v>30</v>
      </c>
      <c r="B22">
        <v>6465553.0750055723</v>
      </c>
      <c r="C22" s="38">
        <f t="shared" si="0"/>
        <v>-5.7276323613975721</v>
      </c>
      <c r="D22" s="44"/>
      <c r="E22" s="44"/>
      <c r="F22" s="44"/>
      <c r="G22" s="44"/>
      <c r="H22" s="44"/>
      <c r="I22" s="44"/>
      <c r="J22" s="44"/>
      <c r="K22" s="44"/>
      <c r="L22" s="4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 Precios Constantes</vt:lpstr>
      <vt:lpstr>a Precios Corrientes</vt:lpstr>
      <vt:lpstr>variación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</dc:creator>
  <cp:lastModifiedBy>UsuarioCXntbk</cp:lastModifiedBy>
  <dcterms:created xsi:type="dcterms:W3CDTF">2021-02-11T12:08:28Z</dcterms:created>
  <dcterms:modified xsi:type="dcterms:W3CDTF">2026-06-10T11:21:09Z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b1b75c8a-eb51-4bd0-8c75-cbbfe27a8ee4</vt:lpwstr>
  </property>
</Properties>
</file>